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60" windowWidth="6810" windowHeight="8415" tabRatio="548"/>
  </bookViews>
  <sheets>
    <sheet name="IMPLAN_Multipliers" sheetId="9" r:id="rId1"/>
    <sheet name="Direct_$_and_Job_Effects" sheetId="10" r:id="rId2"/>
    <sheet name="Regional_$_and_Job_Effects" sheetId="1" r:id="rId3"/>
    <sheet name="SWAP_Crops" sheetId="14" r:id="rId4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J24" i="1"/>
  <c r="K24" i="1"/>
  <c r="L24" i="1"/>
  <c r="M24" i="1"/>
  <c r="N24" i="1"/>
  <c r="O24" i="1"/>
  <c r="C25" i="1"/>
  <c r="D25" i="1"/>
  <c r="E25" i="1"/>
  <c r="F25" i="1"/>
  <c r="G25" i="1"/>
  <c r="H25" i="1"/>
  <c r="J25" i="1"/>
  <c r="K25" i="1"/>
  <c r="L25" i="1"/>
  <c r="M25" i="1"/>
  <c r="N25" i="1"/>
  <c r="O25" i="1"/>
  <c r="C26" i="1"/>
  <c r="D26" i="1"/>
  <c r="E26" i="1"/>
  <c r="F26" i="1"/>
  <c r="G26" i="1"/>
  <c r="H26" i="1"/>
  <c r="J26" i="1"/>
  <c r="K26" i="1"/>
  <c r="L26" i="1"/>
  <c r="M26" i="1"/>
  <c r="N26" i="1"/>
  <c r="O26" i="1"/>
  <c r="C27" i="1"/>
  <c r="D27" i="1"/>
  <c r="E27" i="1"/>
  <c r="F27" i="1"/>
  <c r="G27" i="1"/>
  <c r="H27" i="1"/>
  <c r="J27" i="1"/>
  <c r="K27" i="1"/>
  <c r="L27" i="1"/>
  <c r="M27" i="1"/>
  <c r="N27" i="1"/>
  <c r="O27" i="1"/>
  <c r="C28" i="1"/>
  <c r="D28" i="1"/>
  <c r="E28" i="1"/>
  <c r="F28" i="1"/>
  <c r="G28" i="1"/>
  <c r="H28" i="1"/>
  <c r="J28" i="1"/>
  <c r="K28" i="1"/>
  <c r="L28" i="1"/>
  <c r="M28" i="1"/>
  <c r="N28" i="1"/>
  <c r="O28" i="1"/>
  <c r="C29" i="1"/>
  <c r="D29" i="1"/>
  <c r="E29" i="1"/>
  <c r="F29" i="1"/>
  <c r="G29" i="1"/>
  <c r="H29" i="1"/>
  <c r="J29" i="1"/>
  <c r="K29" i="1"/>
  <c r="L29" i="1"/>
  <c r="M29" i="1"/>
  <c r="N29" i="1"/>
  <c r="O29" i="1"/>
  <c r="C30" i="1"/>
  <c r="D30" i="1"/>
  <c r="E30" i="1"/>
  <c r="F30" i="1"/>
  <c r="G30" i="1"/>
  <c r="H30" i="1"/>
  <c r="J30" i="1"/>
  <c r="K30" i="1"/>
  <c r="L30" i="1"/>
  <c r="M30" i="1"/>
  <c r="N30" i="1"/>
  <c r="O30" i="1"/>
  <c r="C31" i="1"/>
  <c r="D31" i="1"/>
  <c r="E31" i="1"/>
  <c r="F31" i="1"/>
  <c r="G31" i="1"/>
  <c r="H31" i="1"/>
  <c r="J31" i="1"/>
  <c r="K31" i="1"/>
  <c r="L31" i="1"/>
  <c r="M31" i="1"/>
  <c r="N31" i="1"/>
  <c r="O31" i="1"/>
  <c r="C32" i="1"/>
  <c r="D32" i="1"/>
  <c r="E32" i="1"/>
  <c r="F32" i="1"/>
  <c r="G32" i="1"/>
  <c r="H32" i="1"/>
  <c r="J32" i="1"/>
  <c r="K32" i="1"/>
  <c r="L32" i="1"/>
  <c r="M32" i="1"/>
  <c r="N32" i="1"/>
  <c r="O32" i="1"/>
  <c r="C33" i="1"/>
  <c r="D33" i="1"/>
  <c r="E33" i="1"/>
  <c r="F33" i="1"/>
  <c r="G33" i="1"/>
  <c r="H33" i="1"/>
  <c r="J33" i="1"/>
  <c r="K33" i="1"/>
  <c r="L33" i="1"/>
  <c r="M33" i="1"/>
  <c r="N33" i="1"/>
  <c r="O33" i="1"/>
  <c r="C34" i="1"/>
  <c r="D34" i="1"/>
  <c r="E34" i="1"/>
  <c r="F34" i="1"/>
  <c r="G34" i="1"/>
  <c r="H34" i="1"/>
  <c r="J34" i="1"/>
  <c r="K34" i="1"/>
  <c r="L34" i="1"/>
  <c r="M34" i="1"/>
  <c r="N34" i="1"/>
  <c r="O34" i="1"/>
  <c r="C35" i="1"/>
  <c r="D35" i="1"/>
  <c r="E35" i="1"/>
  <c r="F35" i="1"/>
  <c r="G35" i="1"/>
  <c r="H35" i="1"/>
  <c r="J35" i="1"/>
  <c r="K35" i="1"/>
  <c r="L35" i="1"/>
  <c r="M35" i="1"/>
  <c r="N35" i="1"/>
  <c r="O35" i="1"/>
  <c r="C36" i="1"/>
  <c r="D36" i="1"/>
  <c r="E36" i="1"/>
  <c r="F36" i="1"/>
  <c r="G36" i="1"/>
  <c r="H36" i="1"/>
  <c r="J36" i="1"/>
  <c r="K36" i="1"/>
  <c r="L36" i="1"/>
  <c r="M36" i="1"/>
  <c r="N36" i="1"/>
  <c r="O36" i="1"/>
  <c r="C37" i="1"/>
  <c r="D37" i="1"/>
  <c r="E37" i="1"/>
  <c r="F37" i="1"/>
  <c r="G37" i="1"/>
  <c r="H37" i="1"/>
  <c r="J37" i="1"/>
  <c r="K37" i="1"/>
  <c r="L37" i="1"/>
  <c r="M37" i="1"/>
  <c r="N37" i="1"/>
  <c r="O37" i="1"/>
  <c r="C38" i="1"/>
  <c r="D38" i="1"/>
  <c r="E38" i="1"/>
  <c r="F38" i="1"/>
  <c r="G38" i="1"/>
  <c r="H38" i="1"/>
  <c r="J38" i="1"/>
  <c r="K38" i="1"/>
  <c r="L38" i="1"/>
  <c r="M38" i="1"/>
  <c r="N38" i="1"/>
  <c r="O38" i="1"/>
  <c r="C39" i="1"/>
  <c r="D39" i="1"/>
  <c r="E39" i="1"/>
  <c r="F39" i="1"/>
  <c r="G39" i="1"/>
  <c r="H39" i="1"/>
  <c r="J39" i="1"/>
  <c r="K39" i="1"/>
  <c r="L39" i="1"/>
  <c r="M39" i="1"/>
  <c r="N39" i="1"/>
  <c r="O39" i="1"/>
  <c r="C40" i="1"/>
  <c r="D40" i="1"/>
  <c r="E40" i="1"/>
  <c r="F40" i="1"/>
  <c r="G40" i="1"/>
  <c r="H40" i="1"/>
  <c r="J40" i="1"/>
  <c r="K40" i="1"/>
  <c r="L40" i="1"/>
  <c r="M40" i="1"/>
  <c r="N40" i="1"/>
  <c r="O40" i="1"/>
  <c r="C41" i="1"/>
  <c r="D41" i="1"/>
  <c r="E41" i="1"/>
  <c r="F41" i="1"/>
  <c r="G41" i="1"/>
  <c r="H41" i="1"/>
  <c r="J41" i="1"/>
  <c r="K41" i="1"/>
  <c r="L41" i="1"/>
  <c r="M41" i="1"/>
  <c r="N41" i="1"/>
  <c r="O41" i="1"/>
  <c r="C42" i="1"/>
  <c r="D42" i="1"/>
  <c r="E42" i="1"/>
  <c r="F42" i="1"/>
  <c r="G42" i="1"/>
  <c r="H42" i="1"/>
  <c r="J42" i="1"/>
  <c r="K42" i="1"/>
  <c r="L42" i="1"/>
  <c r="M42" i="1"/>
  <c r="N42" i="1"/>
  <c r="O42" i="1"/>
  <c r="C43" i="1"/>
  <c r="D43" i="1"/>
  <c r="E43" i="1"/>
  <c r="F43" i="1"/>
  <c r="G43" i="1"/>
  <c r="H43" i="1"/>
  <c r="J43" i="1"/>
  <c r="K43" i="1"/>
  <c r="L43" i="1"/>
  <c r="M43" i="1"/>
  <c r="N43" i="1"/>
  <c r="O43" i="1"/>
  <c r="C44" i="1"/>
  <c r="D44" i="1"/>
  <c r="E44" i="1"/>
  <c r="F44" i="1"/>
  <c r="G44" i="1"/>
  <c r="H44" i="1"/>
  <c r="J44" i="1"/>
  <c r="K44" i="1"/>
  <c r="L44" i="1"/>
  <c r="M44" i="1"/>
  <c r="N44" i="1"/>
  <c r="O44" i="1"/>
  <c r="C45" i="1"/>
  <c r="D45" i="1"/>
  <c r="E45" i="1"/>
  <c r="F45" i="1"/>
  <c r="G45" i="1"/>
  <c r="H45" i="1"/>
  <c r="J45" i="1"/>
  <c r="K45" i="1"/>
  <c r="L45" i="1"/>
  <c r="M45" i="1"/>
  <c r="N45" i="1"/>
  <c r="O45" i="1"/>
  <c r="C46" i="1"/>
  <c r="D46" i="1"/>
  <c r="E46" i="1"/>
  <c r="F46" i="1"/>
  <c r="G46" i="1"/>
  <c r="H46" i="1"/>
  <c r="J46" i="1"/>
  <c r="K46" i="1"/>
  <c r="L46" i="1"/>
  <c r="M46" i="1"/>
  <c r="N46" i="1"/>
  <c r="O46" i="1"/>
  <c r="C47" i="1"/>
  <c r="D47" i="1"/>
  <c r="E47" i="1"/>
  <c r="F47" i="1"/>
  <c r="G47" i="1"/>
  <c r="H47" i="1"/>
  <c r="J47" i="1"/>
  <c r="K47" i="1"/>
  <c r="L47" i="1"/>
  <c r="M47" i="1"/>
  <c r="N47" i="1"/>
  <c r="O47" i="1"/>
  <c r="C48" i="1"/>
  <c r="D48" i="1"/>
  <c r="E48" i="1"/>
  <c r="F48" i="1"/>
  <c r="G48" i="1"/>
  <c r="H48" i="1"/>
  <c r="J48" i="1"/>
  <c r="K48" i="1"/>
  <c r="L48" i="1"/>
  <c r="M48" i="1"/>
  <c r="N48" i="1"/>
  <c r="O48" i="1"/>
  <c r="C49" i="1"/>
  <c r="D49" i="1"/>
  <c r="E49" i="1"/>
  <c r="F49" i="1"/>
  <c r="G49" i="1"/>
  <c r="H49" i="1"/>
  <c r="J49" i="1"/>
  <c r="K49" i="1"/>
  <c r="L49" i="1"/>
  <c r="M49" i="1"/>
  <c r="N49" i="1"/>
  <c r="O49" i="1"/>
  <c r="C50" i="1"/>
  <c r="D50" i="1"/>
  <c r="E50" i="1"/>
  <c r="F50" i="1"/>
  <c r="G50" i="1"/>
  <c r="H50" i="1"/>
  <c r="J50" i="1"/>
  <c r="K50" i="1"/>
  <c r="L50" i="1"/>
  <c r="M50" i="1"/>
  <c r="N50" i="1"/>
  <c r="O50" i="1"/>
  <c r="C51" i="1"/>
  <c r="D51" i="1"/>
  <c r="E51" i="1"/>
  <c r="F51" i="1"/>
  <c r="G51" i="1"/>
  <c r="H51" i="1"/>
  <c r="J51" i="1"/>
  <c r="K51" i="1"/>
  <c r="L51" i="1"/>
  <c r="M51" i="1"/>
  <c r="N51" i="1"/>
  <c r="O51" i="1"/>
  <c r="C52" i="1"/>
  <c r="D52" i="1"/>
  <c r="E52" i="1"/>
  <c r="F52" i="1"/>
  <c r="G52" i="1"/>
  <c r="H52" i="1"/>
  <c r="J52" i="1"/>
  <c r="K52" i="1"/>
  <c r="L52" i="1"/>
  <c r="M52" i="1"/>
  <c r="N52" i="1"/>
  <c r="O52" i="1"/>
  <c r="C53" i="1"/>
  <c r="D53" i="1"/>
  <c r="E53" i="1"/>
  <c r="F53" i="1"/>
  <c r="G53" i="1"/>
  <c r="H53" i="1"/>
  <c r="J53" i="1"/>
  <c r="K53" i="1"/>
  <c r="L53" i="1"/>
  <c r="M53" i="1"/>
  <c r="N53" i="1"/>
  <c r="O53" i="1"/>
  <c r="C54" i="1"/>
  <c r="D54" i="1"/>
  <c r="E54" i="1"/>
  <c r="F54" i="1"/>
  <c r="G54" i="1"/>
  <c r="H54" i="1"/>
  <c r="J54" i="1"/>
  <c r="K54" i="1"/>
  <c r="L54" i="1"/>
  <c r="M54" i="1"/>
  <c r="N54" i="1"/>
  <c r="O54" i="1"/>
  <c r="C55" i="1"/>
  <c r="D55" i="1"/>
  <c r="E55" i="1"/>
  <c r="F55" i="1"/>
  <c r="G55" i="1"/>
  <c r="H55" i="1"/>
  <c r="J55" i="1"/>
  <c r="K55" i="1"/>
  <c r="L55" i="1"/>
  <c r="M55" i="1"/>
  <c r="N55" i="1"/>
  <c r="O55" i="1"/>
  <c r="C56" i="1"/>
  <c r="D56" i="1"/>
  <c r="E56" i="1"/>
  <c r="F56" i="1"/>
  <c r="G56" i="1"/>
  <c r="H56" i="1"/>
  <c r="J56" i="1"/>
  <c r="K56" i="1"/>
  <c r="L56" i="1"/>
  <c r="M56" i="1"/>
  <c r="N56" i="1"/>
  <c r="O56" i="1"/>
  <c r="C57" i="1"/>
  <c r="D57" i="1"/>
  <c r="E57" i="1"/>
  <c r="F57" i="1"/>
  <c r="G57" i="1"/>
  <c r="H57" i="1"/>
  <c r="J57" i="1"/>
  <c r="K57" i="1"/>
  <c r="L57" i="1"/>
  <c r="M57" i="1"/>
  <c r="N57" i="1"/>
  <c r="O57" i="1"/>
  <c r="C58" i="1"/>
  <c r="D58" i="1"/>
  <c r="E58" i="1"/>
  <c r="F58" i="1"/>
  <c r="G58" i="1"/>
  <c r="H58" i="1"/>
  <c r="J58" i="1"/>
  <c r="K58" i="1"/>
  <c r="L58" i="1"/>
  <c r="M58" i="1"/>
  <c r="N58" i="1"/>
  <c r="O58" i="1"/>
  <c r="C59" i="1"/>
  <c r="D59" i="1"/>
  <c r="E59" i="1"/>
  <c r="F59" i="1"/>
  <c r="G59" i="1"/>
  <c r="H59" i="1"/>
  <c r="J59" i="1"/>
  <c r="K59" i="1"/>
  <c r="L59" i="1"/>
  <c r="M59" i="1"/>
  <c r="N59" i="1"/>
  <c r="O59" i="1"/>
  <c r="C60" i="1"/>
  <c r="D60" i="1"/>
  <c r="E60" i="1"/>
  <c r="F60" i="1"/>
  <c r="G60" i="1"/>
  <c r="H60" i="1"/>
  <c r="J60" i="1"/>
  <c r="K60" i="1"/>
  <c r="L60" i="1"/>
  <c r="M60" i="1"/>
  <c r="N60" i="1"/>
  <c r="O60" i="1"/>
  <c r="C61" i="1"/>
  <c r="D61" i="1"/>
  <c r="E61" i="1"/>
  <c r="F61" i="1"/>
  <c r="G61" i="1"/>
  <c r="H61" i="1"/>
  <c r="J61" i="1"/>
  <c r="K61" i="1"/>
  <c r="L61" i="1"/>
  <c r="M61" i="1"/>
  <c r="N61" i="1"/>
  <c r="O61" i="1"/>
  <c r="C62" i="1"/>
  <c r="D62" i="1"/>
  <c r="E62" i="1"/>
  <c r="F62" i="1"/>
  <c r="G62" i="1"/>
  <c r="H62" i="1"/>
  <c r="J62" i="1"/>
  <c r="K62" i="1"/>
  <c r="L62" i="1"/>
  <c r="M62" i="1"/>
  <c r="N62" i="1"/>
  <c r="O62" i="1"/>
  <c r="C63" i="1"/>
  <c r="D63" i="1"/>
  <c r="E63" i="1"/>
  <c r="F63" i="1"/>
  <c r="G63" i="1"/>
  <c r="H63" i="1"/>
  <c r="J63" i="1"/>
  <c r="K63" i="1"/>
  <c r="L63" i="1"/>
  <c r="M63" i="1"/>
  <c r="N63" i="1"/>
  <c r="O63" i="1"/>
  <c r="C64" i="1"/>
  <c r="D64" i="1"/>
  <c r="E64" i="1"/>
  <c r="F64" i="1"/>
  <c r="G64" i="1"/>
  <c r="H64" i="1"/>
  <c r="J64" i="1"/>
  <c r="K64" i="1"/>
  <c r="L64" i="1"/>
  <c r="M64" i="1"/>
  <c r="N64" i="1"/>
  <c r="O64" i="1"/>
  <c r="C65" i="1"/>
  <c r="D65" i="1"/>
  <c r="E65" i="1"/>
  <c r="F65" i="1"/>
  <c r="G65" i="1"/>
  <c r="H65" i="1"/>
  <c r="J65" i="1"/>
  <c r="K65" i="1"/>
  <c r="L65" i="1"/>
  <c r="M65" i="1"/>
  <c r="N65" i="1"/>
  <c r="O65" i="1"/>
  <c r="C66" i="1"/>
  <c r="D66" i="1"/>
  <c r="E66" i="1"/>
  <c r="F66" i="1"/>
  <c r="G66" i="1"/>
  <c r="H66" i="1"/>
  <c r="J66" i="1"/>
  <c r="K66" i="1"/>
  <c r="L66" i="1"/>
  <c r="M66" i="1"/>
  <c r="N66" i="1"/>
  <c r="O66" i="1"/>
  <c r="C67" i="1"/>
  <c r="D67" i="1"/>
  <c r="E67" i="1"/>
  <c r="F67" i="1"/>
  <c r="G67" i="1"/>
  <c r="H67" i="1"/>
  <c r="J67" i="1"/>
  <c r="K67" i="1"/>
  <c r="L67" i="1"/>
  <c r="M67" i="1"/>
  <c r="N67" i="1"/>
  <c r="O67" i="1"/>
  <c r="C68" i="1"/>
  <c r="D68" i="1"/>
  <c r="E68" i="1"/>
  <c r="F68" i="1"/>
  <c r="G68" i="1"/>
  <c r="H68" i="1"/>
  <c r="J68" i="1"/>
  <c r="K68" i="1"/>
  <c r="L68" i="1"/>
  <c r="M68" i="1"/>
  <c r="N68" i="1"/>
  <c r="O68" i="1"/>
  <c r="C69" i="1"/>
  <c r="D69" i="1"/>
  <c r="E69" i="1"/>
  <c r="F69" i="1"/>
  <c r="G69" i="1"/>
  <c r="H69" i="1"/>
  <c r="J69" i="1"/>
  <c r="K69" i="1"/>
  <c r="L69" i="1"/>
  <c r="M69" i="1"/>
  <c r="N69" i="1"/>
  <c r="O69" i="1"/>
  <c r="C70" i="1"/>
  <c r="D70" i="1"/>
  <c r="E70" i="1"/>
  <c r="F70" i="1"/>
  <c r="G70" i="1"/>
  <c r="H70" i="1"/>
  <c r="J70" i="1"/>
  <c r="K70" i="1"/>
  <c r="L70" i="1"/>
  <c r="M70" i="1"/>
  <c r="N70" i="1"/>
  <c r="O70" i="1"/>
  <c r="C71" i="1"/>
  <c r="D71" i="1"/>
  <c r="E71" i="1"/>
  <c r="F71" i="1"/>
  <c r="G71" i="1"/>
  <c r="H71" i="1"/>
  <c r="J71" i="1"/>
  <c r="K71" i="1"/>
  <c r="L71" i="1"/>
  <c r="M71" i="1"/>
  <c r="N71" i="1"/>
  <c r="O71" i="1"/>
  <c r="C72" i="1"/>
  <c r="D72" i="1"/>
  <c r="E72" i="1"/>
  <c r="F72" i="1"/>
  <c r="G72" i="1"/>
  <c r="H72" i="1"/>
  <c r="J72" i="1"/>
  <c r="K72" i="1"/>
  <c r="L72" i="1"/>
  <c r="M72" i="1"/>
  <c r="N72" i="1"/>
  <c r="O72" i="1"/>
  <c r="C73" i="1"/>
  <c r="D73" i="1"/>
  <c r="E73" i="1"/>
  <c r="F73" i="1"/>
  <c r="G73" i="1"/>
  <c r="H73" i="1"/>
  <c r="J73" i="1"/>
  <c r="K73" i="1"/>
  <c r="L73" i="1"/>
  <c r="M73" i="1"/>
  <c r="N73" i="1"/>
  <c r="O73" i="1"/>
  <c r="C74" i="1"/>
  <c r="D74" i="1"/>
  <c r="E74" i="1"/>
  <c r="F74" i="1"/>
  <c r="G74" i="1"/>
  <c r="H74" i="1"/>
  <c r="J74" i="1"/>
  <c r="K74" i="1"/>
  <c r="L74" i="1"/>
  <c r="M74" i="1"/>
  <c r="N74" i="1"/>
  <c r="O74" i="1"/>
  <c r="C75" i="1"/>
  <c r="D75" i="1"/>
  <c r="E75" i="1"/>
  <c r="F75" i="1"/>
  <c r="G75" i="1"/>
  <c r="H75" i="1"/>
  <c r="J75" i="1"/>
  <c r="K75" i="1"/>
  <c r="L75" i="1"/>
  <c r="M75" i="1"/>
  <c r="N75" i="1"/>
  <c r="O75" i="1"/>
  <c r="C76" i="1"/>
  <c r="D76" i="1"/>
  <c r="E76" i="1"/>
  <c r="F76" i="1"/>
  <c r="G76" i="1"/>
  <c r="H76" i="1"/>
  <c r="J76" i="1"/>
  <c r="K76" i="1"/>
  <c r="L76" i="1"/>
  <c r="M76" i="1"/>
  <c r="N76" i="1"/>
  <c r="O76" i="1"/>
  <c r="C77" i="1"/>
  <c r="D77" i="1"/>
  <c r="E77" i="1"/>
  <c r="F77" i="1"/>
  <c r="G77" i="1"/>
  <c r="H77" i="1"/>
  <c r="J77" i="1"/>
  <c r="K77" i="1"/>
  <c r="L77" i="1"/>
  <c r="M77" i="1"/>
  <c r="N77" i="1"/>
  <c r="O77" i="1"/>
  <c r="C78" i="1"/>
  <c r="D78" i="1"/>
  <c r="E78" i="1"/>
  <c r="F78" i="1"/>
  <c r="G78" i="1"/>
  <c r="H78" i="1"/>
  <c r="J78" i="1"/>
  <c r="K78" i="1"/>
  <c r="L78" i="1"/>
  <c r="M78" i="1"/>
  <c r="N78" i="1"/>
  <c r="O78" i="1"/>
  <c r="C79" i="1"/>
  <c r="D79" i="1"/>
  <c r="E79" i="1"/>
  <c r="F79" i="1"/>
  <c r="G79" i="1"/>
  <c r="H79" i="1"/>
  <c r="J79" i="1"/>
  <c r="K79" i="1"/>
  <c r="L79" i="1"/>
  <c r="M79" i="1"/>
  <c r="N79" i="1"/>
  <c r="O79" i="1"/>
  <c r="C80" i="1"/>
  <c r="D80" i="1"/>
  <c r="E80" i="1"/>
  <c r="F80" i="1"/>
  <c r="G80" i="1"/>
  <c r="H80" i="1"/>
  <c r="J80" i="1"/>
  <c r="K80" i="1"/>
  <c r="L80" i="1"/>
  <c r="M80" i="1"/>
  <c r="N80" i="1"/>
  <c r="O80" i="1"/>
  <c r="C81" i="1"/>
  <c r="D81" i="1"/>
  <c r="E81" i="1"/>
  <c r="F81" i="1"/>
  <c r="G81" i="1"/>
  <c r="H81" i="1"/>
  <c r="J81" i="1"/>
  <c r="K81" i="1"/>
  <c r="L81" i="1"/>
  <c r="M81" i="1"/>
  <c r="N81" i="1"/>
  <c r="O81" i="1"/>
  <c r="C82" i="1"/>
  <c r="D82" i="1"/>
  <c r="E82" i="1"/>
  <c r="F82" i="1"/>
  <c r="G82" i="1"/>
  <c r="H82" i="1"/>
  <c r="J82" i="1"/>
  <c r="K82" i="1"/>
  <c r="L82" i="1"/>
  <c r="M82" i="1"/>
  <c r="N82" i="1"/>
  <c r="O82" i="1"/>
  <c r="C83" i="1"/>
  <c r="D83" i="1"/>
  <c r="E83" i="1"/>
  <c r="F83" i="1"/>
  <c r="G83" i="1"/>
  <c r="H83" i="1"/>
  <c r="J83" i="1"/>
  <c r="K83" i="1"/>
  <c r="L83" i="1"/>
  <c r="M83" i="1"/>
  <c r="N83" i="1"/>
  <c r="O83" i="1"/>
  <c r="C84" i="1"/>
  <c r="D84" i="1"/>
  <c r="E84" i="1"/>
  <c r="F84" i="1"/>
  <c r="G84" i="1"/>
  <c r="H84" i="1"/>
  <c r="J84" i="1"/>
  <c r="K84" i="1"/>
  <c r="L84" i="1"/>
  <c r="M84" i="1"/>
  <c r="N84" i="1"/>
  <c r="O84" i="1"/>
  <c r="C85" i="1"/>
  <c r="D85" i="1"/>
  <c r="E85" i="1"/>
  <c r="F85" i="1"/>
  <c r="G85" i="1"/>
  <c r="H85" i="1"/>
  <c r="J85" i="1"/>
  <c r="K85" i="1"/>
  <c r="L85" i="1"/>
  <c r="M85" i="1"/>
  <c r="N85" i="1"/>
  <c r="O85" i="1"/>
  <c r="C86" i="1"/>
  <c r="D86" i="1"/>
  <c r="E86" i="1"/>
  <c r="F86" i="1"/>
  <c r="G86" i="1"/>
  <c r="H86" i="1"/>
  <c r="J86" i="1"/>
  <c r="K86" i="1"/>
  <c r="L86" i="1"/>
  <c r="M86" i="1"/>
  <c r="N86" i="1"/>
  <c r="O86" i="1"/>
  <c r="C87" i="1"/>
  <c r="D87" i="1"/>
  <c r="E87" i="1"/>
  <c r="F87" i="1"/>
  <c r="G87" i="1"/>
  <c r="H87" i="1"/>
  <c r="J87" i="1"/>
  <c r="K87" i="1"/>
  <c r="L87" i="1"/>
  <c r="M87" i="1"/>
  <c r="N87" i="1"/>
  <c r="O87" i="1"/>
  <c r="C88" i="1"/>
  <c r="D88" i="1"/>
  <c r="E88" i="1"/>
  <c r="F88" i="1"/>
  <c r="G88" i="1"/>
  <c r="H88" i="1"/>
  <c r="J88" i="1"/>
  <c r="K88" i="1"/>
  <c r="L88" i="1"/>
  <c r="M88" i="1"/>
  <c r="N88" i="1"/>
  <c r="O88" i="1"/>
  <c r="C89" i="1"/>
  <c r="D89" i="1"/>
  <c r="E89" i="1"/>
  <c r="F89" i="1"/>
  <c r="G89" i="1"/>
  <c r="H89" i="1"/>
  <c r="J89" i="1"/>
  <c r="K89" i="1"/>
  <c r="L89" i="1"/>
  <c r="M89" i="1"/>
  <c r="N89" i="1"/>
  <c r="O89" i="1"/>
  <c r="C90" i="1"/>
  <c r="D90" i="1"/>
  <c r="E90" i="1"/>
  <c r="F90" i="1"/>
  <c r="G90" i="1"/>
  <c r="H90" i="1"/>
  <c r="J90" i="1"/>
  <c r="K90" i="1"/>
  <c r="L90" i="1"/>
  <c r="M90" i="1"/>
  <c r="N90" i="1"/>
  <c r="O90" i="1"/>
  <c r="C91" i="1"/>
  <c r="D91" i="1"/>
  <c r="E91" i="1"/>
  <c r="F91" i="1"/>
  <c r="G91" i="1"/>
  <c r="H91" i="1"/>
  <c r="J91" i="1"/>
  <c r="K91" i="1"/>
  <c r="L91" i="1"/>
  <c r="M91" i="1"/>
  <c r="N91" i="1"/>
  <c r="O91" i="1"/>
  <c r="C92" i="1"/>
  <c r="D92" i="1"/>
  <c r="E92" i="1"/>
  <c r="F92" i="1"/>
  <c r="G92" i="1"/>
  <c r="H92" i="1"/>
  <c r="J92" i="1"/>
  <c r="K92" i="1"/>
  <c r="L92" i="1"/>
  <c r="M92" i="1"/>
  <c r="N92" i="1"/>
  <c r="O92" i="1"/>
  <c r="C93" i="1"/>
  <c r="D93" i="1"/>
  <c r="E93" i="1"/>
  <c r="F93" i="1"/>
  <c r="G93" i="1"/>
  <c r="H93" i="1"/>
  <c r="J93" i="1"/>
  <c r="K93" i="1"/>
  <c r="L93" i="1"/>
  <c r="M93" i="1"/>
  <c r="N93" i="1"/>
  <c r="O93" i="1"/>
  <c r="C94" i="1"/>
  <c r="D94" i="1"/>
  <c r="E94" i="1"/>
  <c r="F94" i="1"/>
  <c r="G94" i="1"/>
  <c r="H94" i="1"/>
  <c r="J94" i="1"/>
  <c r="K94" i="1"/>
  <c r="L94" i="1"/>
  <c r="M94" i="1"/>
  <c r="N94" i="1"/>
  <c r="O94" i="1"/>
  <c r="C95" i="1"/>
  <c r="D95" i="1"/>
  <c r="E95" i="1"/>
  <c r="F95" i="1"/>
  <c r="G95" i="1"/>
  <c r="H95" i="1"/>
  <c r="J95" i="1"/>
  <c r="K95" i="1"/>
  <c r="L95" i="1"/>
  <c r="M95" i="1"/>
  <c r="N95" i="1"/>
  <c r="O95" i="1"/>
  <c r="C96" i="1"/>
  <c r="D96" i="1"/>
  <c r="E96" i="1"/>
  <c r="F96" i="1"/>
  <c r="G96" i="1"/>
  <c r="H96" i="1"/>
  <c r="J96" i="1"/>
  <c r="K96" i="1"/>
  <c r="L96" i="1"/>
  <c r="M96" i="1"/>
  <c r="N96" i="1"/>
  <c r="O96" i="1"/>
  <c r="C97" i="1"/>
  <c r="D97" i="1"/>
  <c r="E97" i="1"/>
  <c r="F97" i="1"/>
  <c r="G97" i="1"/>
  <c r="H97" i="1"/>
  <c r="J97" i="1"/>
  <c r="K97" i="1"/>
  <c r="L97" i="1"/>
  <c r="M97" i="1"/>
  <c r="N97" i="1"/>
  <c r="O97" i="1"/>
  <c r="C98" i="1"/>
  <c r="D98" i="1"/>
  <c r="E98" i="1"/>
  <c r="F98" i="1"/>
  <c r="G98" i="1"/>
  <c r="H98" i="1"/>
  <c r="J98" i="1"/>
  <c r="K98" i="1"/>
  <c r="L98" i="1"/>
  <c r="M98" i="1"/>
  <c r="N98" i="1"/>
  <c r="O98" i="1"/>
  <c r="C99" i="1"/>
  <c r="D99" i="1"/>
  <c r="E99" i="1"/>
  <c r="F99" i="1"/>
  <c r="G99" i="1"/>
  <c r="H99" i="1"/>
  <c r="J99" i="1"/>
  <c r="K99" i="1"/>
  <c r="L99" i="1"/>
  <c r="M99" i="1"/>
  <c r="N99" i="1"/>
  <c r="O99" i="1"/>
  <c r="C100" i="1"/>
  <c r="D100" i="1"/>
  <c r="E100" i="1"/>
  <c r="F100" i="1"/>
  <c r="G100" i="1"/>
  <c r="H100" i="1"/>
  <c r="J100" i="1"/>
  <c r="K100" i="1"/>
  <c r="L100" i="1"/>
  <c r="M100" i="1"/>
  <c r="N100" i="1"/>
  <c r="O100" i="1"/>
  <c r="C101" i="1"/>
  <c r="D101" i="1"/>
  <c r="E101" i="1"/>
  <c r="F101" i="1"/>
  <c r="G101" i="1"/>
  <c r="H101" i="1"/>
  <c r="J101" i="1"/>
  <c r="K101" i="1"/>
  <c r="L101" i="1"/>
  <c r="M101" i="1"/>
  <c r="N101" i="1"/>
  <c r="O101" i="1"/>
  <c r="C102" i="1"/>
  <c r="D102" i="1"/>
  <c r="E102" i="1"/>
  <c r="F102" i="1"/>
  <c r="G102" i="1"/>
  <c r="H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J103" i="1"/>
  <c r="K103" i="1"/>
  <c r="L103" i="1"/>
  <c r="M103" i="1"/>
  <c r="N103" i="1"/>
  <c r="O103" i="1"/>
  <c r="C104" i="1"/>
  <c r="D104" i="1"/>
  <c r="E104" i="1"/>
  <c r="F104" i="1"/>
  <c r="G104" i="1"/>
  <c r="H104" i="1"/>
  <c r="J104" i="1"/>
  <c r="K104" i="1"/>
  <c r="L104" i="1"/>
  <c r="M104" i="1"/>
  <c r="N104" i="1"/>
  <c r="O104" i="1"/>
  <c r="C105" i="1"/>
  <c r="D105" i="1"/>
  <c r="E105" i="1"/>
  <c r="F105" i="1"/>
  <c r="G105" i="1"/>
  <c r="H105" i="1"/>
  <c r="J105" i="1"/>
  <c r="K105" i="1"/>
  <c r="L105" i="1"/>
  <c r="M105" i="1"/>
  <c r="N105" i="1"/>
  <c r="O105" i="1"/>
  <c r="C4" i="10"/>
  <c r="D4" i="10"/>
  <c r="E4" i="10"/>
  <c r="F4" i="10"/>
  <c r="G4" i="10"/>
  <c r="H4" i="10"/>
  <c r="C5" i="10"/>
  <c r="D5" i="10"/>
  <c r="E5" i="10"/>
  <c r="F5" i="10"/>
  <c r="G5" i="10"/>
  <c r="H5" i="10"/>
  <c r="C6" i="10"/>
  <c r="D6" i="10"/>
  <c r="E6" i="10"/>
  <c r="F6" i="10"/>
  <c r="G6" i="10"/>
  <c r="H6" i="10"/>
  <c r="C7" i="10"/>
  <c r="D7" i="10"/>
  <c r="E7" i="10"/>
  <c r="F7" i="10"/>
  <c r="G7" i="10"/>
  <c r="H7" i="10"/>
  <c r="C8" i="10"/>
  <c r="D8" i="10"/>
  <c r="E8" i="10"/>
  <c r="F8" i="10"/>
  <c r="G8" i="10"/>
  <c r="H8" i="10"/>
  <c r="C9" i="10"/>
  <c r="D9" i="10"/>
  <c r="E9" i="10"/>
  <c r="F9" i="10"/>
  <c r="G9" i="10"/>
  <c r="H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C15" i="10"/>
  <c r="D15" i="10"/>
  <c r="E15" i="10"/>
  <c r="F15" i="10"/>
  <c r="G15" i="10"/>
  <c r="H15" i="10"/>
  <c r="C16" i="10"/>
  <c r="D16" i="10"/>
  <c r="E16" i="10"/>
  <c r="F16" i="10"/>
  <c r="G16" i="10"/>
  <c r="H16" i="10"/>
  <c r="C17" i="10"/>
  <c r="D17" i="10"/>
  <c r="E17" i="10"/>
  <c r="F17" i="10"/>
  <c r="G17" i="10"/>
  <c r="H17" i="10"/>
  <c r="C18" i="10"/>
  <c r="D18" i="10"/>
  <c r="E18" i="10"/>
  <c r="F18" i="10"/>
  <c r="G18" i="10"/>
  <c r="H18" i="10"/>
  <c r="C19" i="10"/>
  <c r="D19" i="10"/>
  <c r="E19" i="10"/>
  <c r="F19" i="10"/>
  <c r="G19" i="10"/>
  <c r="H19" i="10"/>
  <c r="C20" i="10"/>
  <c r="D20" i="10"/>
  <c r="E20" i="10"/>
  <c r="F20" i="10"/>
  <c r="G20" i="10"/>
  <c r="H20" i="10"/>
  <c r="J24" i="10"/>
  <c r="K24" i="10"/>
  <c r="L24" i="10"/>
  <c r="M24" i="10"/>
  <c r="N24" i="10"/>
  <c r="O24" i="10"/>
  <c r="J25" i="10"/>
  <c r="K25" i="10"/>
  <c r="L25" i="10"/>
  <c r="M25" i="10"/>
  <c r="N25" i="10"/>
  <c r="O25" i="10"/>
  <c r="J26" i="10"/>
  <c r="K26" i="10"/>
  <c r="L26" i="10"/>
  <c r="M26" i="10"/>
  <c r="N26" i="10"/>
  <c r="O26" i="10"/>
  <c r="J27" i="10"/>
  <c r="K27" i="10"/>
  <c r="L27" i="10"/>
  <c r="M27" i="10"/>
  <c r="N27" i="10"/>
  <c r="O27" i="10"/>
  <c r="J28" i="10"/>
  <c r="K28" i="10"/>
  <c r="L28" i="10"/>
  <c r="M28" i="10"/>
  <c r="N28" i="10"/>
  <c r="O28" i="10"/>
  <c r="J29" i="10"/>
  <c r="K29" i="10"/>
  <c r="L29" i="10"/>
  <c r="M29" i="10"/>
  <c r="N29" i="10"/>
  <c r="O29" i="10"/>
  <c r="J30" i="10"/>
  <c r="K30" i="10"/>
  <c r="L30" i="10"/>
  <c r="M30" i="10"/>
  <c r="N30" i="10"/>
  <c r="O30" i="10"/>
  <c r="J31" i="10"/>
  <c r="K31" i="10"/>
  <c r="L31" i="10"/>
  <c r="M31" i="10"/>
  <c r="N31" i="10"/>
  <c r="O31" i="10"/>
  <c r="J32" i="10"/>
  <c r="K32" i="10"/>
  <c r="L32" i="10"/>
  <c r="M32" i="10"/>
  <c r="N32" i="10"/>
  <c r="O32" i="10"/>
  <c r="J33" i="10"/>
  <c r="K33" i="10"/>
  <c r="L33" i="10"/>
  <c r="M33" i="10"/>
  <c r="N33" i="10"/>
  <c r="O33" i="10"/>
  <c r="J34" i="10"/>
  <c r="K34" i="10"/>
  <c r="L34" i="10"/>
  <c r="M34" i="10"/>
  <c r="N34" i="10"/>
  <c r="O34" i="10"/>
  <c r="J35" i="10"/>
  <c r="K35" i="10"/>
  <c r="L35" i="10"/>
  <c r="M35" i="10"/>
  <c r="N35" i="10"/>
  <c r="O35" i="10"/>
  <c r="J36" i="10"/>
  <c r="K36" i="10"/>
  <c r="L36" i="10"/>
  <c r="M36" i="10"/>
  <c r="N36" i="10"/>
  <c r="O36" i="10"/>
  <c r="J37" i="10"/>
  <c r="K37" i="10"/>
  <c r="L37" i="10"/>
  <c r="M37" i="10"/>
  <c r="N37" i="10"/>
  <c r="O37" i="10"/>
  <c r="J38" i="10"/>
  <c r="K38" i="10"/>
  <c r="L38" i="10"/>
  <c r="M38" i="10"/>
  <c r="N38" i="10"/>
  <c r="O38" i="10"/>
  <c r="J39" i="10"/>
  <c r="K39" i="10"/>
  <c r="L39" i="10"/>
  <c r="M39" i="10"/>
  <c r="N39" i="10"/>
  <c r="O39" i="10"/>
  <c r="J40" i="10"/>
  <c r="K40" i="10"/>
  <c r="L40" i="10"/>
  <c r="M40" i="10"/>
  <c r="N40" i="10"/>
  <c r="O40" i="10"/>
  <c r="J41" i="10"/>
  <c r="K41" i="10"/>
  <c r="L41" i="10"/>
  <c r="M41" i="10"/>
  <c r="N41" i="10"/>
  <c r="O41" i="10"/>
  <c r="J42" i="10"/>
  <c r="K42" i="10"/>
  <c r="L42" i="10"/>
  <c r="M42" i="10"/>
  <c r="N42" i="10"/>
  <c r="O42" i="10"/>
  <c r="J43" i="10"/>
  <c r="K43" i="10"/>
  <c r="L43" i="10"/>
  <c r="M43" i="10"/>
  <c r="N43" i="10"/>
  <c r="O43" i="10"/>
  <c r="J44" i="10"/>
  <c r="K44" i="10"/>
  <c r="L44" i="10"/>
  <c r="M44" i="10"/>
  <c r="N44" i="10"/>
  <c r="O44" i="10"/>
  <c r="J45" i="10"/>
  <c r="K45" i="10"/>
  <c r="L45" i="10"/>
  <c r="M45" i="10"/>
  <c r="N45" i="10"/>
  <c r="O45" i="10"/>
  <c r="J46" i="10"/>
  <c r="K46" i="10"/>
  <c r="L46" i="10"/>
  <c r="M46" i="10"/>
  <c r="N46" i="10"/>
  <c r="O46" i="10"/>
  <c r="J47" i="10"/>
  <c r="K47" i="10"/>
  <c r="L47" i="10"/>
  <c r="M47" i="10"/>
  <c r="N47" i="10"/>
  <c r="O47" i="10"/>
  <c r="J48" i="10"/>
  <c r="K48" i="10"/>
  <c r="L48" i="10"/>
  <c r="M48" i="10"/>
  <c r="N48" i="10"/>
  <c r="O48" i="10"/>
  <c r="J49" i="10"/>
  <c r="K49" i="10"/>
  <c r="L49" i="10"/>
  <c r="M49" i="10"/>
  <c r="N49" i="10"/>
  <c r="O49" i="10"/>
  <c r="J50" i="10"/>
  <c r="K50" i="10"/>
  <c r="L50" i="10"/>
  <c r="M50" i="10"/>
  <c r="N50" i="10"/>
  <c r="O50" i="10"/>
  <c r="J51" i="10"/>
  <c r="K51" i="10"/>
  <c r="L51" i="10"/>
  <c r="M51" i="10"/>
  <c r="N51" i="10"/>
  <c r="O51" i="10"/>
  <c r="J52" i="10"/>
  <c r="K52" i="10"/>
  <c r="L52" i="10"/>
  <c r="M52" i="10"/>
  <c r="N52" i="10"/>
  <c r="O52" i="10"/>
  <c r="J53" i="10"/>
  <c r="K53" i="10"/>
  <c r="L53" i="10"/>
  <c r="M53" i="10"/>
  <c r="N53" i="10"/>
  <c r="O53" i="10"/>
  <c r="J54" i="10"/>
  <c r="K54" i="10"/>
  <c r="L54" i="10"/>
  <c r="M54" i="10"/>
  <c r="N54" i="10"/>
  <c r="O54" i="10"/>
  <c r="J55" i="10"/>
  <c r="K55" i="10"/>
  <c r="L55" i="10"/>
  <c r="M55" i="10"/>
  <c r="N55" i="10"/>
  <c r="O55" i="10"/>
  <c r="J56" i="10"/>
  <c r="K56" i="10"/>
  <c r="L56" i="10"/>
  <c r="M56" i="10"/>
  <c r="N56" i="10"/>
  <c r="O56" i="10"/>
  <c r="J57" i="10"/>
  <c r="K57" i="10"/>
  <c r="L57" i="10"/>
  <c r="M57" i="10"/>
  <c r="N57" i="10"/>
  <c r="O57" i="10"/>
  <c r="J58" i="10"/>
  <c r="K58" i="10"/>
  <c r="L58" i="10"/>
  <c r="M58" i="10"/>
  <c r="N58" i="10"/>
  <c r="O58" i="10"/>
  <c r="J59" i="10"/>
  <c r="K59" i="10"/>
  <c r="L59" i="10"/>
  <c r="M59" i="10"/>
  <c r="N59" i="10"/>
  <c r="O59" i="10"/>
  <c r="J60" i="10"/>
  <c r="K60" i="10"/>
  <c r="L60" i="10"/>
  <c r="M60" i="10"/>
  <c r="N60" i="10"/>
  <c r="O60" i="10"/>
  <c r="J61" i="10"/>
  <c r="K61" i="10"/>
  <c r="L61" i="10"/>
  <c r="M61" i="10"/>
  <c r="N61" i="10"/>
  <c r="O61" i="10"/>
  <c r="J62" i="10"/>
  <c r="K62" i="10"/>
  <c r="L62" i="10"/>
  <c r="M62" i="10"/>
  <c r="N62" i="10"/>
  <c r="O62" i="10"/>
  <c r="J63" i="10"/>
  <c r="K63" i="10"/>
  <c r="L63" i="10"/>
  <c r="M63" i="10"/>
  <c r="N63" i="10"/>
  <c r="O63" i="10"/>
  <c r="J64" i="10"/>
  <c r="K64" i="10"/>
  <c r="L64" i="10"/>
  <c r="M64" i="10"/>
  <c r="N64" i="10"/>
  <c r="O64" i="10"/>
  <c r="J65" i="10"/>
  <c r="K65" i="10"/>
  <c r="L65" i="10"/>
  <c r="M65" i="10"/>
  <c r="N65" i="10"/>
  <c r="O65" i="10"/>
  <c r="J66" i="10"/>
  <c r="K66" i="10"/>
  <c r="L66" i="10"/>
  <c r="M66" i="10"/>
  <c r="N66" i="10"/>
  <c r="O66" i="10"/>
  <c r="J67" i="10"/>
  <c r="K67" i="10"/>
  <c r="L67" i="10"/>
  <c r="M67" i="10"/>
  <c r="N67" i="10"/>
  <c r="O67" i="10"/>
  <c r="J68" i="10"/>
  <c r="K68" i="10"/>
  <c r="L68" i="10"/>
  <c r="M68" i="10"/>
  <c r="N68" i="10"/>
  <c r="O68" i="10"/>
  <c r="J69" i="10"/>
  <c r="K69" i="10"/>
  <c r="L69" i="10"/>
  <c r="M69" i="10"/>
  <c r="N69" i="10"/>
  <c r="O69" i="10"/>
  <c r="J70" i="10"/>
  <c r="K70" i="10"/>
  <c r="L70" i="10"/>
  <c r="M70" i="10"/>
  <c r="N70" i="10"/>
  <c r="O70" i="10"/>
  <c r="J71" i="10"/>
  <c r="K71" i="10"/>
  <c r="L71" i="10"/>
  <c r="M71" i="10"/>
  <c r="N71" i="10"/>
  <c r="O71" i="10"/>
  <c r="J72" i="10"/>
  <c r="K72" i="10"/>
  <c r="L72" i="10"/>
  <c r="M72" i="10"/>
  <c r="N72" i="10"/>
  <c r="O72" i="10"/>
  <c r="J73" i="10"/>
  <c r="K73" i="10"/>
  <c r="L73" i="10"/>
  <c r="M73" i="10"/>
  <c r="N73" i="10"/>
  <c r="O73" i="10"/>
  <c r="J74" i="10"/>
  <c r="K74" i="10"/>
  <c r="L74" i="10"/>
  <c r="M74" i="10"/>
  <c r="N74" i="10"/>
  <c r="O74" i="10"/>
  <c r="J75" i="10"/>
  <c r="K75" i="10"/>
  <c r="L75" i="10"/>
  <c r="M75" i="10"/>
  <c r="N75" i="10"/>
  <c r="O75" i="10"/>
  <c r="J76" i="10"/>
  <c r="K76" i="10"/>
  <c r="L76" i="10"/>
  <c r="M76" i="10"/>
  <c r="N76" i="10"/>
  <c r="O76" i="10"/>
  <c r="J77" i="10"/>
  <c r="K77" i="10"/>
  <c r="L77" i="10"/>
  <c r="M77" i="10"/>
  <c r="N77" i="10"/>
  <c r="O77" i="10"/>
  <c r="J78" i="10"/>
  <c r="K78" i="10"/>
  <c r="L78" i="10"/>
  <c r="M78" i="10"/>
  <c r="N78" i="10"/>
  <c r="O78" i="10"/>
  <c r="J79" i="10"/>
  <c r="K79" i="10"/>
  <c r="L79" i="10"/>
  <c r="M79" i="10"/>
  <c r="N79" i="10"/>
  <c r="O79" i="10"/>
  <c r="J80" i="10"/>
  <c r="K80" i="10"/>
  <c r="L80" i="10"/>
  <c r="M80" i="10"/>
  <c r="N80" i="10"/>
  <c r="O80" i="10"/>
  <c r="J81" i="10"/>
  <c r="K81" i="10"/>
  <c r="L81" i="10"/>
  <c r="M81" i="10"/>
  <c r="N81" i="10"/>
  <c r="O81" i="10"/>
  <c r="J82" i="10"/>
  <c r="K82" i="10"/>
  <c r="L82" i="10"/>
  <c r="M82" i="10"/>
  <c r="N82" i="10"/>
  <c r="O82" i="10"/>
  <c r="J83" i="10"/>
  <c r="K83" i="10"/>
  <c r="L83" i="10"/>
  <c r="M83" i="10"/>
  <c r="N83" i="10"/>
  <c r="O83" i="10"/>
  <c r="J84" i="10"/>
  <c r="K84" i="10"/>
  <c r="L84" i="10"/>
  <c r="M84" i="10"/>
  <c r="N84" i="10"/>
  <c r="O84" i="10"/>
  <c r="J85" i="10"/>
  <c r="K85" i="10"/>
  <c r="L85" i="10"/>
  <c r="M85" i="10"/>
  <c r="N85" i="10"/>
  <c r="O85" i="10"/>
  <c r="J86" i="10"/>
  <c r="K86" i="10"/>
  <c r="L86" i="10"/>
  <c r="M86" i="10"/>
  <c r="N86" i="10"/>
  <c r="O86" i="10"/>
  <c r="J87" i="10"/>
  <c r="K87" i="10"/>
  <c r="L87" i="10"/>
  <c r="M87" i="10"/>
  <c r="N87" i="10"/>
  <c r="O87" i="10"/>
  <c r="J88" i="10"/>
  <c r="K88" i="10"/>
  <c r="L88" i="10"/>
  <c r="M88" i="10"/>
  <c r="N88" i="10"/>
  <c r="O88" i="10"/>
  <c r="J89" i="10"/>
  <c r="K89" i="10"/>
  <c r="L89" i="10"/>
  <c r="M89" i="10"/>
  <c r="N89" i="10"/>
  <c r="O89" i="10"/>
  <c r="J90" i="10"/>
  <c r="K90" i="10"/>
  <c r="L90" i="10"/>
  <c r="M90" i="10"/>
  <c r="N90" i="10"/>
  <c r="O90" i="10"/>
  <c r="J91" i="10"/>
  <c r="K91" i="10"/>
  <c r="L91" i="10"/>
  <c r="M91" i="10"/>
  <c r="N91" i="10"/>
  <c r="O91" i="10"/>
  <c r="J92" i="10"/>
  <c r="K92" i="10"/>
  <c r="L92" i="10"/>
  <c r="M92" i="10"/>
  <c r="N92" i="10"/>
  <c r="O92" i="10"/>
  <c r="J93" i="10"/>
  <c r="K93" i="10"/>
  <c r="L93" i="10"/>
  <c r="M93" i="10"/>
  <c r="N93" i="10"/>
  <c r="O93" i="10"/>
  <c r="J94" i="10"/>
  <c r="K94" i="10"/>
  <c r="L94" i="10"/>
  <c r="M94" i="10"/>
  <c r="N94" i="10"/>
  <c r="O94" i="10"/>
  <c r="J95" i="10"/>
  <c r="K95" i="10"/>
  <c r="L95" i="10"/>
  <c r="M95" i="10"/>
  <c r="N95" i="10"/>
  <c r="O95" i="10"/>
  <c r="J96" i="10"/>
  <c r="K96" i="10"/>
  <c r="L96" i="10"/>
  <c r="M96" i="10"/>
  <c r="N96" i="10"/>
  <c r="O96" i="10"/>
  <c r="J97" i="10"/>
  <c r="K97" i="10"/>
  <c r="L97" i="10"/>
  <c r="M97" i="10"/>
  <c r="N97" i="10"/>
  <c r="O97" i="10"/>
  <c r="J98" i="10"/>
  <c r="K98" i="10"/>
  <c r="L98" i="10"/>
  <c r="M98" i="10"/>
  <c r="N98" i="10"/>
  <c r="O98" i="10"/>
  <c r="J99" i="10"/>
  <c r="K99" i="10"/>
  <c r="L99" i="10"/>
  <c r="M99" i="10"/>
  <c r="N99" i="10"/>
  <c r="O99" i="10"/>
  <c r="J100" i="10"/>
  <c r="K100" i="10"/>
  <c r="L100" i="10"/>
  <c r="M100" i="10"/>
  <c r="N100" i="10"/>
  <c r="O100" i="10"/>
  <c r="J101" i="10"/>
  <c r="K101" i="10"/>
  <c r="L101" i="10"/>
  <c r="M101" i="10"/>
  <c r="N101" i="10"/>
  <c r="O101" i="10"/>
  <c r="J102" i="10"/>
  <c r="K102" i="10"/>
  <c r="L102" i="10"/>
  <c r="M102" i="10"/>
  <c r="N102" i="10"/>
  <c r="O102" i="10"/>
  <c r="J103" i="10"/>
  <c r="K103" i="10"/>
  <c r="L103" i="10"/>
  <c r="M103" i="10"/>
  <c r="N103" i="10"/>
  <c r="O103" i="10"/>
  <c r="J104" i="10"/>
  <c r="K104" i="10"/>
  <c r="L104" i="10"/>
  <c r="M104" i="10"/>
  <c r="N104" i="10"/>
  <c r="O104" i="10"/>
  <c r="J105" i="10"/>
  <c r="K105" i="10"/>
  <c r="L105" i="10"/>
  <c r="M105" i="10"/>
  <c r="N105" i="10"/>
  <c r="O105" i="10"/>
  <c r="C7" i="9"/>
  <c r="O14" i="10" l="1"/>
  <c r="M15" i="10"/>
  <c r="K14" i="10"/>
  <c r="N4" i="10"/>
  <c r="N6" i="10"/>
  <c r="N8" i="10"/>
  <c r="N10" i="10"/>
  <c r="N12" i="10"/>
  <c r="N14" i="10"/>
  <c r="N5" i="10"/>
  <c r="N7" i="10"/>
  <c r="N9" i="10"/>
  <c r="N11" i="10"/>
  <c r="L4" i="10"/>
  <c r="L6" i="10"/>
  <c r="L8" i="10"/>
  <c r="L10" i="10"/>
  <c r="L12" i="10"/>
  <c r="L14" i="10"/>
  <c r="L5" i="10"/>
  <c r="L7" i="10"/>
  <c r="L9" i="10"/>
  <c r="L11" i="10"/>
  <c r="J4" i="10"/>
  <c r="J6" i="10"/>
  <c r="J8" i="10"/>
  <c r="J10" i="10"/>
  <c r="J12" i="10"/>
  <c r="J14" i="10"/>
  <c r="J5" i="10"/>
  <c r="J7" i="10"/>
  <c r="J9" i="10"/>
  <c r="J11" i="10"/>
  <c r="N20" i="10"/>
  <c r="L20" i="10"/>
  <c r="J20" i="10"/>
  <c r="O19" i="10"/>
  <c r="M19" i="10"/>
  <c r="K19" i="10"/>
  <c r="N18" i="10"/>
  <c r="L18" i="10"/>
  <c r="J18" i="10"/>
  <c r="O17" i="10"/>
  <c r="M17" i="10"/>
  <c r="K17" i="10"/>
  <c r="N16" i="10"/>
  <c r="L16" i="10"/>
  <c r="J16" i="10"/>
  <c r="O15" i="10"/>
  <c r="K15" i="10"/>
  <c r="N13" i="10"/>
  <c r="J13" i="10"/>
  <c r="O5" i="10"/>
  <c r="O7" i="10"/>
  <c r="O9" i="10"/>
  <c r="O11" i="10"/>
  <c r="O13" i="10"/>
  <c r="O4" i="10"/>
  <c r="O6" i="10"/>
  <c r="O8" i="10"/>
  <c r="O10" i="10"/>
  <c r="O12" i="10"/>
  <c r="M5" i="10"/>
  <c r="M7" i="10"/>
  <c r="M9" i="10"/>
  <c r="M11" i="10"/>
  <c r="M13" i="10"/>
  <c r="M4" i="10"/>
  <c r="M6" i="10"/>
  <c r="M8" i="10"/>
  <c r="M10" i="10"/>
  <c r="M12" i="10"/>
  <c r="K5" i="10"/>
  <c r="K7" i="10"/>
  <c r="K9" i="10"/>
  <c r="K11" i="10"/>
  <c r="K13" i="10"/>
  <c r="K4" i="10"/>
  <c r="K6" i="10"/>
  <c r="K8" i="10"/>
  <c r="K10" i="10"/>
  <c r="K12" i="10"/>
  <c r="O20" i="10"/>
  <c r="M20" i="10"/>
  <c r="K20" i="10"/>
  <c r="N19" i="10"/>
  <c r="L19" i="10"/>
  <c r="J19" i="10"/>
  <c r="O18" i="10"/>
  <c r="M18" i="10"/>
  <c r="K18" i="10"/>
  <c r="N17" i="10"/>
  <c r="L17" i="10"/>
  <c r="J17" i="10"/>
  <c r="O16" i="10"/>
  <c r="M16" i="10"/>
  <c r="K16" i="10"/>
  <c r="N15" i="10"/>
  <c r="L15" i="10"/>
  <c r="J15" i="10"/>
  <c r="M14" i="10"/>
  <c r="L13" i="10"/>
  <c r="O4" i="1"/>
  <c r="O5" i="1"/>
  <c r="O6" i="1"/>
  <c r="O7" i="1"/>
  <c r="O8" i="1"/>
  <c r="O9" i="1"/>
  <c r="O10" i="1"/>
  <c r="O11" i="1"/>
  <c r="O12" i="1"/>
  <c r="O13" i="1"/>
  <c r="O14" i="1"/>
  <c r="O15" i="1"/>
  <c r="O1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O20" i="1"/>
  <c r="M20" i="1"/>
  <c r="K20" i="1"/>
  <c r="G20" i="1"/>
  <c r="E20" i="1"/>
  <c r="C20" i="1"/>
  <c r="O19" i="1"/>
  <c r="M19" i="1"/>
  <c r="K19" i="1"/>
  <c r="G19" i="1"/>
  <c r="E19" i="1"/>
  <c r="C19" i="1"/>
  <c r="O18" i="1"/>
  <c r="M18" i="1"/>
  <c r="K18" i="1"/>
  <c r="G18" i="1"/>
  <c r="E18" i="1"/>
  <c r="C18" i="1"/>
  <c r="O17" i="1"/>
  <c r="M17" i="1"/>
  <c r="K17" i="1"/>
  <c r="G17" i="1"/>
  <c r="E17" i="1"/>
  <c r="C17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</calcChain>
</file>

<file path=xl/sharedStrings.xml><?xml version="1.0" encoding="utf-8"?>
<sst xmlns="http://schemas.openxmlformats.org/spreadsheetml/2006/main" count="1704" uniqueCount="68">
  <si>
    <t>CALSIM</t>
  </si>
  <si>
    <t>PCT20</t>
  </si>
  <si>
    <t>PCT30</t>
  </si>
  <si>
    <t>PCT40</t>
  </si>
  <si>
    <t>PCT50</t>
  </si>
  <si>
    <t>PCT60</t>
  </si>
  <si>
    <t>Median</t>
  </si>
  <si>
    <t>Average</t>
  </si>
  <si>
    <t>Min</t>
  </si>
  <si>
    <t>Max</t>
  </si>
  <si>
    <t>25th percentile</t>
  </si>
  <si>
    <t>75th percentile</t>
  </si>
  <si>
    <t>40PCT</t>
  </si>
  <si>
    <t>20PCT</t>
  </si>
  <si>
    <t>60PCT</t>
  </si>
  <si>
    <t>30PCT</t>
  </si>
  <si>
    <t>50PCT</t>
  </si>
  <si>
    <t>Total Agriculture Jobs (Direct Jobs)</t>
  </si>
  <si>
    <t>Sector Output Jobs Factor ==&gt;</t>
  </si>
  <si>
    <t>Indiercet and Induced Jobs ==&gt;</t>
  </si>
  <si>
    <t>Direct (Ag Jobs) ==&gt;</t>
  </si>
  <si>
    <t>Sector Output Factor ==&gt;</t>
  </si>
  <si>
    <t>IMPLAN Multipliers</t>
  </si>
  <si>
    <t>Minimum</t>
  </si>
  <si>
    <t>Third Quartile</t>
  </si>
  <si>
    <t>1st Quartile</t>
  </si>
  <si>
    <t>Maximum</t>
  </si>
  <si>
    <t>10th Percentile</t>
  </si>
  <si>
    <t>20th Percentile</t>
  </si>
  <si>
    <t>30th Percentile</t>
  </si>
  <si>
    <t>40th Percentile</t>
  </si>
  <si>
    <t>50th Percentile</t>
  </si>
  <si>
    <t>60th Percentile</t>
  </si>
  <si>
    <t>70th Percentile</t>
  </si>
  <si>
    <t>80th Percentile</t>
  </si>
  <si>
    <t>90th Percentile</t>
  </si>
  <si>
    <t>CALENDAR YEAR</t>
  </si>
  <si>
    <t>STATISTICS</t>
  </si>
  <si>
    <t>Direct Revenue Reported by SWAP</t>
  </si>
  <si>
    <t>Total Regional Sector Output</t>
  </si>
  <si>
    <t>($2008)</t>
  </si>
  <si>
    <t>(# Jobs)</t>
  </si>
  <si>
    <t>Total Regional Sector Jobs (Sector Output)</t>
  </si>
  <si>
    <t>Row Labels</t>
  </si>
  <si>
    <t>ALFAL</t>
  </si>
  <si>
    <t>ALPIS</t>
  </si>
  <si>
    <t>CORN</t>
  </si>
  <si>
    <t>COTTN</t>
  </si>
  <si>
    <t>CUCUR</t>
  </si>
  <si>
    <t>DRYBN</t>
  </si>
  <si>
    <t>OTHFLD</t>
  </si>
  <si>
    <t>FRTOM</t>
  </si>
  <si>
    <t>GRAIN</t>
  </si>
  <si>
    <t>ONGAR</t>
  </si>
  <si>
    <t>OTHDEC</t>
  </si>
  <si>
    <t>PASTR</t>
  </si>
  <si>
    <t>RICE</t>
  </si>
  <si>
    <t>SAFLR</t>
  </si>
  <si>
    <t>SUBTRP</t>
  </si>
  <si>
    <t>SBEET</t>
  </si>
  <si>
    <t>PRTOM</t>
  </si>
  <si>
    <t>OTHTRK</t>
  </si>
  <si>
    <t>VINE</t>
  </si>
  <si>
    <t>ID</t>
  </si>
  <si>
    <t>Year</t>
  </si>
  <si>
    <t>NAICS Sector 111</t>
  </si>
  <si>
    <t xml:space="preserve">Source:  Adapted from IMPLAN Version 3 2009 Database for 
California Counties using NAICS three digit aggregation. </t>
  </si>
  <si>
    <t>SWAP land use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</si>
</sst>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8" formatCode="_(* #,##0.000000_);_(* \(#,##0.000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</borders>
  <cellStyleXfs count="6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3" borderId="7" applyNumberFormat="0" applyFont="0" applyAlignment="0" applyProtection="0"/>
    <xf numFmtId="0" fontId="18" fillId="20" borderId="8" applyNumberFormat="0" applyAlignment="0" applyProtection="0"/>
    <xf numFmtId="9" fontId="2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5" fillId="0" borderId="10" xfId="0" applyFont="1" applyBorder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4" borderId="17" xfId="0" applyFill="1" applyBorder="1"/>
    <xf numFmtId="0" fontId="0" fillId="0" borderId="15" xfId="0" applyBorder="1" applyAlignment="1">
      <alignment horizontal="left" vertical="center"/>
    </xf>
    <xf numFmtId="0" fontId="0" fillId="0" borderId="18" xfId="0" applyBorder="1"/>
    <xf numFmtId="0" fontId="0" fillId="26" borderId="18" xfId="0" applyFill="1" applyBorder="1"/>
    <xf numFmtId="0" fontId="0" fillId="0" borderId="16" xfId="0" applyBorder="1" applyAlignment="1">
      <alignment horizontal="left" vertical="center"/>
    </xf>
    <xf numFmtId="168" fontId="0" fillId="24" borderId="12" xfId="0" applyNumberForma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9" fontId="21" fillId="0" borderId="20" xfId="3" applyFont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/>
    </xf>
    <xf numFmtId="165" fontId="21" fillId="0" borderId="0" xfId="1" applyNumberFormat="1" applyFont="1" applyAlignment="1">
      <alignment horizontal="center" vertical="center"/>
    </xf>
    <xf numFmtId="1" fontId="21" fillId="0" borderId="20" xfId="1" applyNumberFormat="1" applyFont="1" applyBorder="1" applyAlignment="1">
      <alignment horizontal="center" vertical="center"/>
    </xf>
    <xf numFmtId="164" fontId="21" fillId="0" borderId="0" xfId="2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2" fillId="25" borderId="11" xfId="2" applyNumberFormat="1" applyFont="1" applyFill="1" applyBorder="1" applyAlignment="1">
      <alignment horizontal="center" vertical="center"/>
    </xf>
    <xf numFmtId="164" fontId="2" fillId="25" borderId="21" xfId="2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21" fillId="0" borderId="0" xfId="1" applyNumberFormat="1" applyFont="1" applyAlignment="1">
      <alignment horizontal="center"/>
    </xf>
    <xf numFmtId="9" fontId="21" fillId="0" borderId="21" xfId="3" applyFont="1" applyBorder="1" applyAlignment="1">
      <alignment horizontal="center" vertical="center"/>
    </xf>
    <xf numFmtId="1" fontId="2" fillId="25" borderId="20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10" fontId="21" fillId="0" borderId="0" xfId="3" applyNumberFormat="1" applyFont="1" applyAlignment="1">
      <alignment vertical="center"/>
    </xf>
    <xf numFmtId="0" fontId="0" fillId="0" borderId="19" xfId="0" applyBorder="1" applyAlignment="1">
      <alignment vertical="center"/>
    </xf>
    <xf numFmtId="9" fontId="22" fillId="0" borderId="19" xfId="3" applyFont="1" applyBorder="1" applyAlignment="1">
      <alignment vertical="center"/>
    </xf>
    <xf numFmtId="37" fontId="0" fillId="0" borderId="0" xfId="0" applyNumberFormat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25" borderId="21" xfId="0" applyFont="1" applyFill="1" applyBorder="1" applyAlignment="1">
      <alignment horizontal="center" vertical="center"/>
    </xf>
    <xf numFmtId="165" fontId="2" fillId="25" borderId="11" xfId="0" applyNumberFormat="1" applyFont="1" applyFill="1" applyBorder="1" applyAlignment="1">
      <alignment horizontal="center" vertical="center"/>
    </xf>
    <xf numFmtId="164" fontId="23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0" fontId="21" fillId="0" borderId="22" xfId="3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65" fontId="0" fillId="0" borderId="0" xfId="0" quotePrefix="1" applyNumberFormat="1" applyAlignment="1">
      <alignment horizontal="center" vertical="center"/>
    </xf>
    <xf numFmtId="3" fontId="0" fillId="0" borderId="0" xfId="0" applyNumberFormat="1"/>
    <xf numFmtId="164" fontId="21" fillId="0" borderId="0" xfId="3" applyNumberFormat="1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3" fontId="0" fillId="0" borderId="0" xfId="0" applyNumberFormat="1" applyAlignment="1">
      <alignment horizontal="center"/>
    </xf>
  </cellXfs>
  <cellStyles count="66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2" xfId="5"/>
    <cellStyle name="Currency" xfId="2" builtinId="4"/>
    <cellStyle name="Currency 2" xfId="4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10" xfId="43"/>
    <cellStyle name="Normal 11" xfId="6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4" xfId="50"/>
    <cellStyle name="Normal 2_Reservoir Stage Stats" xfId="51"/>
    <cellStyle name="Normal 3" xfId="52"/>
    <cellStyle name="Normal 4" xfId="53"/>
    <cellStyle name="Normal 4 2" xfId="54"/>
    <cellStyle name="Normal 5" xfId="55"/>
    <cellStyle name="Normal 6" xfId="56"/>
    <cellStyle name="Normal 7" xfId="57"/>
    <cellStyle name="Normal 8" xfId="58"/>
    <cellStyle name="Normal 9" xfId="59"/>
    <cellStyle name="Note 2" xfId="60"/>
    <cellStyle name="Output 2" xfId="61"/>
    <cellStyle name="Percent" xfId="3" builtinId="5"/>
    <cellStyle name="Percent 2" xfId="62"/>
    <cellStyle name="Title 2" xfId="63"/>
    <cellStyle name="Total 2" xfId="64"/>
    <cellStyle name="Warning Text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51"/>
  <sheetViews>
    <sheetView tabSelected="1" zoomScale="70" zoomScaleNormal="70" workbookViewId="0">
      <selection activeCell="F10" sqref="F10"/>
    </sheetView>
  </sheetViews>
  <sheetFormatPr defaultRowHeight="15" x14ac:dyDescent="0.25"/>
  <cols>
    <col min="2" max="2" width="53.5703125" customWidth="1"/>
    <col min="3" max="3" width="16" bestFit="1" customWidth="1"/>
    <col min="4" max="4" width="10.5703125" customWidth="1"/>
    <col min="5" max="5" width="10.42578125" customWidth="1"/>
    <col min="6" max="6" width="10.85546875" customWidth="1"/>
    <col min="7" max="7" width="10.7109375" customWidth="1"/>
    <col min="8" max="8" width="10.42578125" customWidth="1"/>
    <col min="12" max="12" width="31" customWidth="1"/>
    <col min="13" max="13" width="19.7109375" customWidth="1"/>
    <col min="14" max="14" width="13.5703125" customWidth="1"/>
    <col min="15" max="15" width="13.42578125" customWidth="1"/>
    <col min="16" max="16" width="14.7109375" customWidth="1"/>
    <col min="17" max="17" width="13.85546875" customWidth="1"/>
    <col min="18" max="18" width="12" customWidth="1"/>
  </cols>
  <sheetData>
    <row r="3" spans="2:3" x14ac:dyDescent="0.25">
      <c r="B3" s="10"/>
    </row>
    <row r="4" spans="2:3" ht="15.75" thickBot="1" x14ac:dyDescent="0.3">
      <c r="B4" s="10" t="s">
        <v>22</v>
      </c>
      <c r="C4" t="s">
        <v>65</v>
      </c>
    </row>
    <row r="5" spans="2:3" x14ac:dyDescent="0.25">
      <c r="B5" s="14" t="s">
        <v>18</v>
      </c>
      <c r="C5" s="15">
        <v>11.518903999999999</v>
      </c>
    </row>
    <row r="6" spans="2:3" x14ac:dyDescent="0.25">
      <c r="B6" s="16"/>
      <c r="C6" s="17"/>
    </row>
    <row r="7" spans="2:3" x14ac:dyDescent="0.25">
      <c r="B7" s="16" t="s">
        <v>19</v>
      </c>
      <c r="C7" s="18">
        <f>3.62384+3.155157</f>
        <v>6.7789970000000004</v>
      </c>
    </row>
    <row r="8" spans="2:3" x14ac:dyDescent="0.25">
      <c r="B8" s="16"/>
      <c r="C8" s="17"/>
    </row>
    <row r="9" spans="2:3" x14ac:dyDescent="0.25">
      <c r="B9" s="16" t="s">
        <v>20</v>
      </c>
      <c r="C9" s="18">
        <v>4.7399060000000004</v>
      </c>
    </row>
    <row r="10" spans="2:3" x14ac:dyDescent="0.25">
      <c r="B10" s="16"/>
      <c r="C10" s="17"/>
    </row>
    <row r="11" spans="2:3" ht="15.75" thickBot="1" x14ac:dyDescent="0.3">
      <c r="B11" s="19" t="s">
        <v>21</v>
      </c>
      <c r="C11" s="20">
        <v>1.703357</v>
      </c>
    </row>
    <row r="12" spans="2:3" x14ac:dyDescent="0.25">
      <c r="B12" s="62" t="s">
        <v>66</v>
      </c>
      <c r="C12" s="60"/>
    </row>
    <row r="13" spans="2:3" x14ac:dyDescent="0.25">
      <c r="B13" s="61"/>
      <c r="C13" s="61"/>
    </row>
    <row r="14" spans="2:3" x14ac:dyDescent="0.25">
      <c r="B14" s="58"/>
    </row>
    <row r="35" spans="12:19" x14ac:dyDescent="0.25">
      <c r="L35" s="5"/>
      <c r="M35" s="7"/>
      <c r="N35" s="8"/>
      <c r="O35" s="8"/>
      <c r="P35" s="8"/>
      <c r="Q35" s="8"/>
      <c r="R35" s="8"/>
      <c r="S35" s="3"/>
    </row>
    <row r="36" spans="12:19" x14ac:dyDescent="0.25">
      <c r="L36" s="4"/>
      <c r="M36" s="6"/>
      <c r="N36" s="9"/>
      <c r="O36" s="9"/>
      <c r="P36" s="9"/>
      <c r="Q36" s="9"/>
      <c r="R36" s="9"/>
      <c r="S36" s="3"/>
    </row>
    <row r="37" spans="12:19" x14ac:dyDescent="0.25">
      <c r="L37" s="3"/>
      <c r="M37" s="3"/>
      <c r="N37" s="3"/>
      <c r="O37" s="3"/>
      <c r="P37" s="3"/>
      <c r="Q37" s="3"/>
      <c r="R37" s="3"/>
      <c r="S37" s="3"/>
    </row>
    <row r="38" spans="12:19" x14ac:dyDescent="0.25">
      <c r="L38" s="3"/>
      <c r="M38" s="3"/>
      <c r="N38" s="3"/>
      <c r="O38" s="3"/>
      <c r="P38" s="3"/>
      <c r="Q38" s="3"/>
      <c r="R38" s="3"/>
      <c r="S38" s="3"/>
    </row>
    <row r="39" spans="12:19" x14ac:dyDescent="0.25">
      <c r="L39" s="3"/>
      <c r="M39" s="3"/>
      <c r="N39" s="3"/>
      <c r="O39" s="3"/>
      <c r="P39" s="3"/>
      <c r="Q39" s="3"/>
      <c r="R39" s="3"/>
      <c r="S39" s="3"/>
    </row>
    <row r="40" spans="12:19" x14ac:dyDescent="0.25">
      <c r="L40" s="3"/>
      <c r="M40" s="3"/>
      <c r="N40" s="3"/>
      <c r="O40" s="3"/>
      <c r="P40" s="3"/>
      <c r="Q40" s="3"/>
      <c r="R40" s="3"/>
      <c r="S40" s="3"/>
    </row>
    <row r="41" spans="12:19" x14ac:dyDescent="0.25">
      <c r="L41" s="3"/>
      <c r="M41" s="3"/>
      <c r="N41" s="3"/>
      <c r="O41" s="3"/>
      <c r="P41" s="3"/>
      <c r="Q41" s="3"/>
      <c r="R41" s="3"/>
      <c r="S41" s="3"/>
    </row>
    <row r="42" spans="12:19" x14ac:dyDescent="0.25">
      <c r="L42" s="3"/>
      <c r="M42" s="3"/>
      <c r="N42" s="3"/>
      <c r="O42" s="3"/>
      <c r="P42" s="3"/>
      <c r="Q42" s="3"/>
      <c r="R42" s="3"/>
      <c r="S42" s="3"/>
    </row>
    <row r="51" spans="10:10" x14ac:dyDescent="0.25">
      <c r="J51" s="2"/>
    </row>
  </sheetData>
  <mergeCells count="1">
    <mergeCell ref="B12:C13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5"/>
  <sheetViews>
    <sheetView zoomScale="70" zoomScaleNormal="70" workbookViewId="0">
      <pane xSplit="2" ySplit="23" topLeftCell="C24" activePane="bottomRight" state="frozen"/>
      <selection pane="topRight" activeCell="C1" sqref="C1"/>
      <selection pane="bottomLeft" activeCell="A24" sqref="A24"/>
      <selection pane="bottomRight" activeCell="C24" sqref="C24"/>
    </sheetView>
  </sheetViews>
  <sheetFormatPr defaultRowHeight="15" x14ac:dyDescent="0.25"/>
  <cols>
    <col min="1" max="1" width="7.5703125" style="11" customWidth="1"/>
    <col min="2" max="2" width="26.28515625" style="31" customWidth="1"/>
    <col min="3" max="3" width="24.28515625" style="11" customWidth="1"/>
    <col min="4" max="4" width="24.85546875" style="11" customWidth="1"/>
    <col min="5" max="6" width="24.5703125" style="11" bestFit="1" customWidth="1"/>
    <col min="7" max="7" width="24.85546875" style="11" bestFit="1" customWidth="1"/>
    <col min="8" max="8" width="23.28515625" style="11" bestFit="1" customWidth="1"/>
    <col min="9" max="9" width="7.7109375" style="24" customWidth="1"/>
    <col min="10" max="10" width="19.140625" style="11" customWidth="1"/>
    <col min="11" max="15" width="12.85546875" style="11" bestFit="1" customWidth="1"/>
    <col min="16" max="16384" width="9.140625" style="11"/>
  </cols>
  <sheetData>
    <row r="1" spans="2:15" s="43" customFormat="1" x14ac:dyDescent="0.25">
      <c r="B1" s="45"/>
      <c r="C1" s="54" t="s">
        <v>38</v>
      </c>
      <c r="D1" s="44"/>
      <c r="E1" s="57"/>
      <c r="F1" s="44"/>
      <c r="G1" s="44"/>
      <c r="H1" s="53"/>
      <c r="I1" s="46"/>
      <c r="J1" s="42" t="s">
        <v>17</v>
      </c>
    </row>
    <row r="2" spans="2:15" x14ac:dyDescent="0.25">
      <c r="B2" s="51"/>
      <c r="C2" s="55" t="s">
        <v>40</v>
      </c>
      <c r="D2" s="55" t="s">
        <v>40</v>
      </c>
      <c r="E2" s="55" t="s">
        <v>40</v>
      </c>
      <c r="F2" s="55" t="s">
        <v>40</v>
      </c>
      <c r="G2" s="55" t="s">
        <v>40</v>
      </c>
      <c r="H2" s="55" t="s">
        <v>40</v>
      </c>
      <c r="J2" s="55" t="s">
        <v>41</v>
      </c>
      <c r="K2" s="55" t="s">
        <v>41</v>
      </c>
      <c r="L2" s="55" t="s">
        <v>41</v>
      </c>
      <c r="M2" s="55" t="s">
        <v>41</v>
      </c>
      <c r="N2" s="55" t="s">
        <v>41</v>
      </c>
      <c r="O2" s="55" t="s">
        <v>41</v>
      </c>
    </row>
    <row r="3" spans="2:15" s="37" customFormat="1" ht="15.75" thickBot="1" x14ac:dyDescent="0.3">
      <c r="B3" s="49" t="s">
        <v>37</v>
      </c>
      <c r="C3" s="50" t="s">
        <v>0</v>
      </c>
      <c r="D3" s="50" t="s">
        <v>1</v>
      </c>
      <c r="E3" s="50" t="s">
        <v>2</v>
      </c>
      <c r="F3" s="50" t="s">
        <v>3</v>
      </c>
      <c r="G3" s="50" t="s">
        <v>4</v>
      </c>
      <c r="H3" s="50" t="s">
        <v>5</v>
      </c>
      <c r="I3" s="40"/>
      <c r="J3" s="34" t="s">
        <v>0</v>
      </c>
      <c r="K3" s="34" t="s">
        <v>13</v>
      </c>
      <c r="L3" s="34" t="s">
        <v>15</v>
      </c>
      <c r="M3" s="34" t="s">
        <v>12</v>
      </c>
      <c r="N3" s="34" t="s">
        <v>16</v>
      </c>
      <c r="O3" s="34" t="s">
        <v>14</v>
      </c>
    </row>
    <row r="4" spans="2:15" x14ac:dyDescent="0.25">
      <c r="B4" s="48" t="s">
        <v>7</v>
      </c>
      <c r="C4" s="23">
        <f t="shared" ref="C4:H4" si="0">AVERAGE(C24:C105)</f>
        <v>2759567347.6994815</v>
      </c>
      <c r="D4" s="23">
        <f t="shared" si="0"/>
        <v>2767016798.8851466</v>
      </c>
      <c r="E4" s="23">
        <f t="shared" si="0"/>
        <v>2742578175.6694374</v>
      </c>
      <c r="F4" s="23">
        <f t="shared" si="0"/>
        <v>2715798851.4549384</v>
      </c>
      <c r="G4" s="23">
        <f t="shared" si="0"/>
        <v>2682413029.1023688</v>
      </c>
      <c r="H4" s="23">
        <f t="shared" si="0"/>
        <v>2646506111.9481211</v>
      </c>
      <c r="J4" s="47">
        <f t="shared" ref="J4:O4" si="1">AVERAGE(J24:J105)</f>
        <v>13080.089828764854</v>
      </c>
      <c r="K4" s="47">
        <f t="shared" si="1"/>
        <v>13115.3995271365</v>
      </c>
      <c r="L4" s="47">
        <f t="shared" si="1"/>
        <v>12999.562750324627</v>
      </c>
      <c r="M4" s="47">
        <f t="shared" si="1"/>
        <v>12872.631270804368</v>
      </c>
      <c r="N4" s="47">
        <f t="shared" si="1"/>
        <v>12714.385611120491</v>
      </c>
      <c r="O4" s="47">
        <f t="shared" si="1"/>
        <v>12544.190199059576</v>
      </c>
    </row>
    <row r="5" spans="2:15" x14ac:dyDescent="0.25">
      <c r="B5" s="48" t="s">
        <v>8</v>
      </c>
      <c r="C5" s="23">
        <f t="shared" ref="C5:H5" si="2">MIN(C24:C105)</f>
        <v>2619316769.0799236</v>
      </c>
      <c r="D5" s="23">
        <f t="shared" si="2"/>
        <v>2638323090.1481915</v>
      </c>
      <c r="E5" s="23">
        <f t="shared" si="2"/>
        <v>2506644201.1276965</v>
      </c>
      <c r="F5" s="23">
        <f t="shared" si="2"/>
        <v>2533220732.1940098</v>
      </c>
      <c r="G5" s="23">
        <f t="shared" si="2"/>
        <v>2452479463.4170508</v>
      </c>
      <c r="H5" s="23">
        <f t="shared" si="2"/>
        <v>2353387535.8449221</v>
      </c>
      <c r="J5" s="47">
        <f t="shared" ref="J5:O5" si="3">MIN(J24:J105)</f>
        <v>12415.315269662546</v>
      </c>
      <c r="K5" s="47">
        <f t="shared" si="3"/>
        <v>12505.403444931955</v>
      </c>
      <c r="L5" s="47">
        <f t="shared" si="3"/>
        <v>11881.257888790376</v>
      </c>
      <c r="M5" s="47">
        <f t="shared" si="3"/>
        <v>12007.228147850781</v>
      </c>
      <c r="N5" s="47">
        <f t="shared" si="3"/>
        <v>11624.52212352726</v>
      </c>
      <c r="O5" s="47">
        <f t="shared" si="3"/>
        <v>11154.835701476562</v>
      </c>
    </row>
    <row r="6" spans="2:15" x14ac:dyDescent="0.25">
      <c r="B6" s="31" t="s">
        <v>10</v>
      </c>
      <c r="C6" s="28">
        <f t="shared" ref="C6:H6" si="4">PERCENTILE(C24:C105,0.25)</f>
        <v>2753110867.5119028</v>
      </c>
      <c r="D6" s="28">
        <f t="shared" si="4"/>
        <v>2741355512.6539297</v>
      </c>
      <c r="E6" s="28">
        <f t="shared" si="4"/>
        <v>2716774550.0693431</v>
      </c>
      <c r="F6" s="28">
        <f t="shared" si="4"/>
        <v>2682125912.8224344</v>
      </c>
      <c r="G6" s="28">
        <f t="shared" si="4"/>
        <v>2643619580.6791306</v>
      </c>
      <c r="H6" s="28">
        <f t="shared" si="4"/>
        <v>2611255182.7605982</v>
      </c>
      <c r="J6" s="47">
        <f t="shared" ref="J6:O6" si="5">PERCENTILE(J24:J105,0.25)</f>
        <v>13049.486719584875</v>
      </c>
      <c r="K6" s="47">
        <f t="shared" si="5"/>
        <v>12993.767442561439</v>
      </c>
      <c r="L6" s="47">
        <f t="shared" si="5"/>
        <v>12877.25599052098</v>
      </c>
      <c r="M6" s="47">
        <f t="shared" si="5"/>
        <v>12713.024706942535</v>
      </c>
      <c r="N6" s="47">
        <f t="shared" si="5"/>
        <v>12530.508312178497</v>
      </c>
      <c r="O6" s="47">
        <f t="shared" si="5"/>
        <v>12377.104108298057</v>
      </c>
    </row>
    <row r="7" spans="2:15" x14ac:dyDescent="0.25">
      <c r="B7" s="48" t="s">
        <v>6</v>
      </c>
      <c r="C7" s="28">
        <f t="shared" ref="C7:H7" si="6">MEDIAN(C24:C105)</f>
        <v>2768434330.7669325</v>
      </c>
      <c r="D7" s="28">
        <f t="shared" si="6"/>
        <v>2785430999.1975241</v>
      </c>
      <c r="E7" s="28">
        <f t="shared" si="6"/>
        <v>2762078034.0009995</v>
      </c>
      <c r="F7" s="28">
        <f t="shared" si="6"/>
        <v>2737407676.2290707</v>
      </c>
      <c r="G7" s="28">
        <f t="shared" si="6"/>
        <v>2705156645.1270838</v>
      </c>
      <c r="H7" s="28">
        <f t="shared" si="6"/>
        <v>2676715180.8876681</v>
      </c>
      <c r="J7" s="47">
        <f t="shared" ref="J7:O7" si="7">MEDIAN(J24:J105)</f>
        <v>13122.118495008168</v>
      </c>
      <c r="K7" s="47">
        <f t="shared" si="7"/>
        <v>13202.681105682343</v>
      </c>
      <c r="L7" s="47">
        <f t="shared" si="7"/>
        <v>13091.990245829544</v>
      </c>
      <c r="M7" s="47">
        <f t="shared" si="7"/>
        <v>12975.055069004233</v>
      </c>
      <c r="N7" s="47">
        <f t="shared" si="7"/>
        <v>12822.188213177738</v>
      </c>
      <c r="O7" s="47">
        <f t="shared" si="7"/>
        <v>12687.378346180545</v>
      </c>
    </row>
    <row r="8" spans="2:15" x14ac:dyDescent="0.25">
      <c r="B8" s="48" t="s">
        <v>11</v>
      </c>
      <c r="C8" s="28">
        <f t="shared" ref="C8:H8" si="8">PERCENTILE(C24:C105,0.75)</f>
        <v>2782419952.0463147</v>
      </c>
      <c r="D8" s="28">
        <f t="shared" si="8"/>
        <v>2804541337.7432785</v>
      </c>
      <c r="E8" s="28">
        <f t="shared" si="8"/>
        <v>2782761057.1831579</v>
      </c>
      <c r="F8" s="28">
        <f t="shared" si="8"/>
        <v>2760470381.9228988</v>
      </c>
      <c r="G8" s="28">
        <f t="shared" si="8"/>
        <v>2736064175.350152</v>
      </c>
      <c r="H8" s="28">
        <f t="shared" si="8"/>
        <v>2713345768.1155825</v>
      </c>
      <c r="J8" s="47">
        <f t="shared" ref="J8:O8" si="9">PERCENTILE(J24:J105,0.75)</f>
        <v>13188.40902522404</v>
      </c>
      <c r="K8" s="47">
        <f t="shared" si="9"/>
        <v>13293.262314017393</v>
      </c>
      <c r="L8" s="47">
        <f t="shared" si="9"/>
        <v>13190.025831508796</v>
      </c>
      <c r="M8" s="47">
        <f t="shared" si="9"/>
        <v>13084.37012609864</v>
      </c>
      <c r="N8" s="47">
        <f t="shared" si="9"/>
        <v>12968.687001127237</v>
      </c>
      <c r="O8" s="47">
        <f t="shared" si="9"/>
        <v>12861.003886365661</v>
      </c>
    </row>
    <row r="9" spans="2:15" x14ac:dyDescent="0.25">
      <c r="B9" s="48" t="s">
        <v>9</v>
      </c>
      <c r="C9" s="28">
        <f t="shared" ref="C9:H9" si="10">MAX(C24:C105)</f>
        <v>2811105126.256412</v>
      </c>
      <c r="D9" s="28">
        <f t="shared" si="10"/>
        <v>2814336345.6768613</v>
      </c>
      <c r="E9" s="28">
        <f t="shared" si="10"/>
        <v>2794859594.0412693</v>
      </c>
      <c r="F9" s="28">
        <f t="shared" si="10"/>
        <v>2781836766.3134642</v>
      </c>
      <c r="G9" s="28">
        <f t="shared" si="10"/>
        <v>2753520827.7528515</v>
      </c>
      <c r="H9" s="28">
        <f t="shared" si="10"/>
        <v>2734069706.0382776</v>
      </c>
      <c r="J9" s="47">
        <f t="shared" ref="J9:O9" si="11">MAX(J24:J105)</f>
        <v>13324.374054573527</v>
      </c>
      <c r="K9" s="47">
        <f t="shared" si="11"/>
        <v>13339.689730891831</v>
      </c>
      <c r="L9" s="47">
        <f t="shared" si="11"/>
        <v>13247.371758953777</v>
      </c>
      <c r="M9" s="47">
        <f t="shared" si="11"/>
        <v>13185.644779669788</v>
      </c>
      <c r="N9" s="47">
        <f t="shared" si="11"/>
        <v>13051.429892590708</v>
      </c>
      <c r="O9" s="47">
        <f t="shared" si="11"/>
        <v>12959.233404069069</v>
      </c>
    </row>
    <row r="10" spans="2:15" x14ac:dyDescent="0.25">
      <c r="B10" s="48" t="s">
        <v>8</v>
      </c>
      <c r="C10" s="23">
        <f t="shared" ref="C10:H10" si="12">MIN(C$24:C$105)</f>
        <v>2619316769.0799236</v>
      </c>
      <c r="D10" s="23">
        <f t="shared" si="12"/>
        <v>2638323090.1481915</v>
      </c>
      <c r="E10" s="23">
        <f t="shared" si="12"/>
        <v>2506644201.1276965</v>
      </c>
      <c r="F10" s="23">
        <f t="shared" si="12"/>
        <v>2533220732.1940098</v>
      </c>
      <c r="G10" s="23">
        <f t="shared" si="12"/>
        <v>2452479463.4170508</v>
      </c>
      <c r="H10" s="23">
        <f t="shared" si="12"/>
        <v>2353387535.8449221</v>
      </c>
      <c r="J10" s="47">
        <f t="shared" ref="J10:O10" si="13">MIN(J$24:J$105)</f>
        <v>12415.315269662546</v>
      </c>
      <c r="K10" s="47">
        <f t="shared" si="13"/>
        <v>12505.403444931955</v>
      </c>
      <c r="L10" s="47">
        <f t="shared" si="13"/>
        <v>11881.257888790376</v>
      </c>
      <c r="M10" s="47">
        <f t="shared" si="13"/>
        <v>12007.228147850781</v>
      </c>
      <c r="N10" s="47">
        <f t="shared" si="13"/>
        <v>11624.52212352726</v>
      </c>
      <c r="O10" s="47">
        <f t="shared" si="13"/>
        <v>11154.835701476562</v>
      </c>
    </row>
    <row r="11" spans="2:15" x14ac:dyDescent="0.25">
      <c r="B11" s="48">
        <v>10</v>
      </c>
      <c r="C11" s="23">
        <f t="shared" ref="C11:H11" si="14">PERCENTILE(C$24:C$105,0.1)</f>
        <v>2735164403.82723</v>
      </c>
      <c r="D11" s="23">
        <f t="shared" si="14"/>
        <v>2687593467.0527959</v>
      </c>
      <c r="E11" s="23">
        <f t="shared" si="14"/>
        <v>2664081631.0694423</v>
      </c>
      <c r="F11" s="23">
        <f t="shared" si="14"/>
        <v>2623633541.5374923</v>
      </c>
      <c r="G11" s="23">
        <f t="shared" si="14"/>
        <v>2576537033.2466187</v>
      </c>
      <c r="H11" s="23">
        <f t="shared" si="14"/>
        <v>2495678928.6455388</v>
      </c>
      <c r="J11" s="47">
        <f t="shared" ref="J11:O11" si="15">PERCENTILE(J$24:J$105,0.1)</f>
        <v>12964.422168687111</v>
      </c>
      <c r="K11" s="47">
        <f t="shared" si="15"/>
        <v>12738.940400044352</v>
      </c>
      <c r="L11" s="47">
        <f t="shared" si="15"/>
        <v>12627.496507595835</v>
      </c>
      <c r="M11" s="47">
        <f t="shared" si="15"/>
        <v>12435.776365334812</v>
      </c>
      <c r="N11" s="47">
        <f t="shared" si="15"/>
        <v>12212.543343107847</v>
      </c>
      <c r="O11" s="47">
        <f t="shared" si="15"/>
        <v>11829.283527960562</v>
      </c>
    </row>
    <row r="12" spans="2:15" x14ac:dyDescent="0.25">
      <c r="B12" s="48">
        <v>20</v>
      </c>
      <c r="C12" s="23">
        <f t="shared" ref="C12:H12" si="16">PERCENTILE(C$24:C$105,0.2)</f>
        <v>2746997057.2797585</v>
      </c>
      <c r="D12" s="23">
        <f t="shared" si="16"/>
        <v>2735834480.778296</v>
      </c>
      <c r="E12" s="23">
        <f t="shared" si="16"/>
        <v>2711854214.0181298</v>
      </c>
      <c r="F12" s="23">
        <f t="shared" si="16"/>
        <v>2667246182.5584579</v>
      </c>
      <c r="G12" s="23">
        <f t="shared" si="16"/>
        <v>2631800928.4800644</v>
      </c>
      <c r="H12" s="23">
        <f t="shared" si="16"/>
        <v>2601485105.6422963</v>
      </c>
      <c r="J12" s="47">
        <f t="shared" ref="J12:O12" si="17">PERCENTILE(J$24:J$105,0.2)</f>
        <v>13020.507833782673</v>
      </c>
      <c r="K12" s="47">
        <f t="shared" si="17"/>
        <v>12967.59827044793</v>
      </c>
      <c r="L12" s="47">
        <f t="shared" si="17"/>
        <v>12853.934060149819</v>
      </c>
      <c r="M12" s="47">
        <f t="shared" si="17"/>
        <v>12642.496184185931</v>
      </c>
      <c r="N12" s="47">
        <f t="shared" si="17"/>
        <v>12474.489011708229</v>
      </c>
      <c r="O12" s="47">
        <f t="shared" si="17"/>
        <v>12330.794861144555</v>
      </c>
    </row>
    <row r="13" spans="2:15" x14ac:dyDescent="0.25">
      <c r="B13" s="48">
        <v>30</v>
      </c>
      <c r="C13" s="23">
        <f t="shared" ref="C13:H13" si="18">PERCENTILE(C$24:C$105,0.3)</f>
        <v>2756371785.5465522</v>
      </c>
      <c r="D13" s="23">
        <f t="shared" si="18"/>
        <v>2751541485.2852616</v>
      </c>
      <c r="E13" s="23">
        <f t="shared" si="18"/>
        <v>2726002581.3834906</v>
      </c>
      <c r="F13" s="23">
        <f t="shared" si="18"/>
        <v>2691825732.1015224</v>
      </c>
      <c r="G13" s="23">
        <f t="shared" si="18"/>
        <v>2659931772.7176237</v>
      </c>
      <c r="H13" s="23">
        <f t="shared" si="18"/>
        <v>2627430424.6489468</v>
      </c>
      <c r="J13" s="47">
        <f t="shared" ref="J13:O13" si="19">PERCENTILE(J$24:J$105,0.3)</f>
        <v>13064.943164542816</v>
      </c>
      <c r="K13" s="47">
        <f t="shared" si="19"/>
        <v>13042.047995352525</v>
      </c>
      <c r="L13" s="47">
        <f t="shared" si="19"/>
        <v>12920.995991515098</v>
      </c>
      <c r="M13" s="47">
        <f t="shared" si="19"/>
        <v>12759.0009385424</v>
      </c>
      <c r="N13" s="47">
        <f t="shared" si="19"/>
        <v>12607.826569094901</v>
      </c>
      <c r="O13" s="47">
        <f t="shared" si="19"/>
        <v>12453.773234376091</v>
      </c>
    </row>
    <row r="14" spans="2:15" x14ac:dyDescent="0.25">
      <c r="B14" s="48">
        <v>40</v>
      </c>
      <c r="C14" s="23">
        <f t="shared" ref="C14:H14" si="20">PERCENTILE(C$24:C$105,0.4)</f>
        <v>2764885129.6289353</v>
      </c>
      <c r="D14" s="23">
        <f t="shared" si="20"/>
        <v>2776505001.8437386</v>
      </c>
      <c r="E14" s="23">
        <f t="shared" si="20"/>
        <v>2747311852.2091103</v>
      </c>
      <c r="F14" s="23">
        <f t="shared" si="20"/>
        <v>2721052930.43822</v>
      </c>
      <c r="G14" s="23">
        <f t="shared" si="20"/>
        <v>2688585379.2586226</v>
      </c>
      <c r="H14" s="23">
        <f t="shared" si="20"/>
        <v>2654462816.2126403</v>
      </c>
      <c r="J14" s="47">
        <f t="shared" ref="J14:O14" si="21">PERCENTILE(J$24:J$105,0.4)</f>
        <v>13105.295615238969</v>
      </c>
      <c r="K14" s="47">
        <f t="shared" si="21"/>
        <v>13160.372717269147</v>
      </c>
      <c r="L14" s="47">
        <f t="shared" si="21"/>
        <v>13021.999932157076</v>
      </c>
      <c r="M14" s="47">
        <f t="shared" si="21"/>
        <v>12897.535111301702</v>
      </c>
      <c r="N14" s="47">
        <f t="shared" si="21"/>
        <v>12743.641970660223</v>
      </c>
      <c r="O14" s="47">
        <f t="shared" si="21"/>
        <v>12581.904229343192</v>
      </c>
    </row>
    <row r="15" spans="2:15" x14ac:dyDescent="0.25">
      <c r="B15" s="48">
        <v>50</v>
      </c>
      <c r="C15" s="23">
        <f t="shared" ref="C15:H15" si="22">PERCENTILE(C$24:C$105,0.5)</f>
        <v>2768434330.7669325</v>
      </c>
      <c r="D15" s="23">
        <f t="shared" si="22"/>
        <v>2785430999.1975241</v>
      </c>
      <c r="E15" s="23">
        <f t="shared" si="22"/>
        <v>2762078034.0009995</v>
      </c>
      <c r="F15" s="23">
        <f t="shared" si="22"/>
        <v>2737407676.2290707</v>
      </c>
      <c r="G15" s="23">
        <f t="shared" si="22"/>
        <v>2705156645.1270838</v>
      </c>
      <c r="H15" s="23">
        <f t="shared" si="22"/>
        <v>2676715180.8876681</v>
      </c>
      <c r="J15" s="47">
        <f t="shared" ref="J15:O15" si="23">PERCENTILE(J$24:J$105,0.5)</f>
        <v>13122.118495008168</v>
      </c>
      <c r="K15" s="47">
        <f t="shared" si="23"/>
        <v>13202.681105682343</v>
      </c>
      <c r="L15" s="47">
        <f t="shared" si="23"/>
        <v>13091.990245829544</v>
      </c>
      <c r="M15" s="47">
        <f t="shared" si="23"/>
        <v>12975.055069004233</v>
      </c>
      <c r="N15" s="47">
        <f t="shared" si="23"/>
        <v>12822.188213177738</v>
      </c>
      <c r="O15" s="47">
        <f t="shared" si="23"/>
        <v>12687.378346180545</v>
      </c>
    </row>
    <row r="16" spans="2:15" x14ac:dyDescent="0.25">
      <c r="B16" s="48">
        <v>60</v>
      </c>
      <c r="C16" s="23">
        <f t="shared" ref="C16:H16" si="24">PERCENTILE(C$24:C$105,0.6)</f>
        <v>2773578769.5263443</v>
      </c>
      <c r="D16" s="23">
        <f t="shared" si="24"/>
        <v>2798181105.4016242</v>
      </c>
      <c r="E16" s="23">
        <f t="shared" si="24"/>
        <v>2772829298.3793187</v>
      </c>
      <c r="F16" s="23">
        <f t="shared" si="24"/>
        <v>2748943476.3297725</v>
      </c>
      <c r="G16" s="23">
        <f t="shared" si="24"/>
        <v>2722179046.8083601</v>
      </c>
      <c r="H16" s="23">
        <f t="shared" si="24"/>
        <v>2698756645.7117109</v>
      </c>
      <c r="J16" s="47">
        <f t="shared" ref="J16:O16" si="25">PERCENTILE(J$24:J$105,0.6)</f>
        <v>13146.502651150538</v>
      </c>
      <c r="K16" s="47">
        <f t="shared" si="25"/>
        <v>13263.115410579792</v>
      </c>
      <c r="L16" s="47">
        <f t="shared" si="25"/>
        <v>13142.950228363925</v>
      </c>
      <c r="M16" s="47">
        <f t="shared" si="25"/>
        <v>13029.733677116348</v>
      </c>
      <c r="N16" s="47">
        <f t="shared" si="25"/>
        <v>12902.872797041227</v>
      </c>
      <c r="O16" s="47">
        <f t="shared" si="25"/>
        <v>12791.852817548812</v>
      </c>
    </row>
    <row r="17" spans="2:15" x14ac:dyDescent="0.25">
      <c r="B17" s="48">
        <v>70</v>
      </c>
      <c r="C17" s="23">
        <f t="shared" ref="C17:H17" si="26">PERCENTILE(C$24:C$105,0.7)</f>
        <v>2778433952.2382975</v>
      </c>
      <c r="D17" s="23">
        <f t="shared" si="26"/>
        <v>2803352181.0615444</v>
      </c>
      <c r="E17" s="23">
        <f t="shared" si="26"/>
        <v>2779340784.9244208</v>
      </c>
      <c r="F17" s="23">
        <f t="shared" si="26"/>
        <v>2757471990.7349539</v>
      </c>
      <c r="G17" s="23">
        <f t="shared" si="26"/>
        <v>2732379491.519979</v>
      </c>
      <c r="H17" s="23">
        <f t="shared" si="26"/>
        <v>2706163281.9150925</v>
      </c>
      <c r="J17" s="47">
        <f t="shared" ref="J17:O17" si="27">PERCENTILE(J$24:J$105,0.7)</f>
        <v>13169.515760818022</v>
      </c>
      <c r="K17" s="47">
        <f t="shared" si="27"/>
        <v>13287.6258231267</v>
      </c>
      <c r="L17" s="47">
        <f t="shared" si="27"/>
        <v>13173.814062507974</v>
      </c>
      <c r="M17" s="47">
        <f t="shared" si="27"/>
        <v>13070.158033716552</v>
      </c>
      <c r="N17" s="47">
        <f t="shared" si="27"/>
        <v>12951.221946132498</v>
      </c>
      <c r="O17" s="47">
        <f t="shared" si="27"/>
        <v>12826.959576929041</v>
      </c>
    </row>
    <row r="18" spans="2:15" x14ac:dyDescent="0.25">
      <c r="B18" s="48">
        <v>80</v>
      </c>
      <c r="C18" s="23">
        <f t="shared" ref="C18:H18" si="28">PERCENTILE(C$24:C$105,0.8)</f>
        <v>2786908631.262764</v>
      </c>
      <c r="D18" s="23">
        <f t="shared" si="28"/>
        <v>2805599779.6197615</v>
      </c>
      <c r="E18" s="23">
        <f t="shared" si="28"/>
        <v>2784465145.7622294</v>
      </c>
      <c r="F18" s="23">
        <f t="shared" si="28"/>
        <v>2763702325.4979324</v>
      </c>
      <c r="G18" s="23">
        <f t="shared" si="28"/>
        <v>2738054004.6308112</v>
      </c>
      <c r="H18" s="23">
        <f t="shared" si="28"/>
        <v>2716286313.7750201</v>
      </c>
      <c r="J18" s="47">
        <f t="shared" ref="J18:O18" si="29">PERCENTILE(J$24:J$105,0.8)</f>
        <v>13209.684942774164</v>
      </c>
      <c r="K18" s="47">
        <f t="shared" si="29"/>
        <v>13298.279229018386</v>
      </c>
      <c r="L18" s="47">
        <f t="shared" si="29"/>
        <v>13198.103051189266</v>
      </c>
      <c r="M18" s="47">
        <f t="shared" si="29"/>
        <v>13099.689234841606</v>
      </c>
      <c r="N18" s="47">
        <f t="shared" si="29"/>
        <v>12978.118604873611</v>
      </c>
      <c r="O18" s="47">
        <f t="shared" si="29"/>
        <v>12874.941796380102</v>
      </c>
    </row>
    <row r="19" spans="2:15" x14ac:dyDescent="0.25">
      <c r="B19" s="48">
        <v>90</v>
      </c>
      <c r="C19" s="23">
        <f t="shared" ref="C19:H19" si="30">PERCENTILE(C$24:C$105,0.9)</f>
        <v>2796953385.7180324</v>
      </c>
      <c r="D19" s="23">
        <f t="shared" si="30"/>
        <v>2809941240.3741307</v>
      </c>
      <c r="E19" s="23">
        <f t="shared" si="30"/>
        <v>2790168363.1604753</v>
      </c>
      <c r="F19" s="23">
        <f t="shared" si="30"/>
        <v>2774037592.557652</v>
      </c>
      <c r="G19" s="23">
        <f t="shared" si="30"/>
        <v>2745778167.0735316</v>
      </c>
      <c r="H19" s="23">
        <f t="shared" si="30"/>
        <v>2728156666.7202244</v>
      </c>
      <c r="J19" s="47">
        <f t="shared" ref="J19:O19" si="31">PERCENTILE(J$24:J$105,0.9)</f>
        <v>13257.296134685217</v>
      </c>
      <c r="K19" s="47">
        <f t="shared" si="31"/>
        <v>13318.857344896787</v>
      </c>
      <c r="L19" s="47">
        <f t="shared" si="31"/>
        <v>13225.135765554516</v>
      </c>
      <c r="M19" s="47">
        <f t="shared" si="31"/>
        <v>13148.677429189573</v>
      </c>
      <c r="N19" s="47">
        <f t="shared" si="31"/>
        <v>13014.730408780837</v>
      </c>
      <c r="O19" s="47">
        <f t="shared" si="31"/>
        <v>12931.206153527191</v>
      </c>
    </row>
    <row r="20" spans="2:15" x14ac:dyDescent="0.25">
      <c r="B20" s="48" t="s">
        <v>9</v>
      </c>
      <c r="C20" s="23">
        <f t="shared" ref="C20:H20" si="32">MAX(C$24:C$105)</f>
        <v>2811105126.256412</v>
      </c>
      <c r="D20" s="23">
        <f t="shared" si="32"/>
        <v>2814336345.6768613</v>
      </c>
      <c r="E20" s="23">
        <f t="shared" si="32"/>
        <v>2794859594.0412693</v>
      </c>
      <c r="F20" s="23">
        <f t="shared" si="32"/>
        <v>2781836766.3134642</v>
      </c>
      <c r="G20" s="23">
        <f t="shared" si="32"/>
        <v>2753520827.7528515</v>
      </c>
      <c r="H20" s="23">
        <f t="shared" si="32"/>
        <v>2734069706.0382776</v>
      </c>
      <c r="J20" s="47">
        <f t="shared" ref="J20:O20" si="33">MAX(J$24:J$105)</f>
        <v>13324.374054573527</v>
      </c>
      <c r="K20" s="47">
        <f t="shared" si="33"/>
        <v>13339.689730891831</v>
      </c>
      <c r="L20" s="47">
        <f t="shared" si="33"/>
        <v>13247.371758953777</v>
      </c>
      <c r="M20" s="47">
        <f t="shared" si="33"/>
        <v>13185.644779669788</v>
      </c>
      <c r="N20" s="47">
        <f t="shared" si="33"/>
        <v>13051.429892590708</v>
      </c>
      <c r="O20" s="47">
        <f t="shared" si="33"/>
        <v>12959.233404069069</v>
      </c>
    </row>
    <row r="21" spans="2:15" x14ac:dyDescent="0.25">
      <c r="B21" s="48"/>
      <c r="C21" s="28"/>
      <c r="D21" s="28"/>
      <c r="E21" s="28"/>
      <c r="F21" s="28"/>
      <c r="G21" s="28"/>
      <c r="H21" s="28"/>
      <c r="J21" s="26"/>
      <c r="K21" s="26"/>
      <c r="L21" s="26"/>
      <c r="M21" s="26"/>
      <c r="N21" s="26"/>
      <c r="O21" s="26"/>
    </row>
    <row r="22" spans="2:15" x14ac:dyDescent="0.25">
      <c r="B22" s="52"/>
      <c r="C22" s="55" t="s">
        <v>40</v>
      </c>
      <c r="D22" s="55" t="s">
        <v>40</v>
      </c>
      <c r="E22" s="55" t="s">
        <v>40</v>
      </c>
      <c r="F22" s="55" t="s">
        <v>40</v>
      </c>
      <c r="G22" s="55" t="s">
        <v>40</v>
      </c>
      <c r="H22" s="55" t="s">
        <v>40</v>
      </c>
      <c r="J22" s="55" t="s">
        <v>41</v>
      </c>
      <c r="K22" s="55" t="s">
        <v>41</v>
      </c>
      <c r="L22" s="55" t="s">
        <v>41</v>
      </c>
      <c r="M22" s="55" t="s">
        <v>41</v>
      </c>
      <c r="N22" s="55" t="s">
        <v>41</v>
      </c>
      <c r="O22" s="55" t="s">
        <v>41</v>
      </c>
    </row>
    <row r="23" spans="2:15" s="37" customFormat="1" ht="15.75" thickBot="1" x14ac:dyDescent="0.3">
      <c r="B23" s="49" t="s">
        <v>36</v>
      </c>
      <c r="C23" s="50" t="s">
        <v>0</v>
      </c>
      <c r="D23" s="50" t="s">
        <v>1</v>
      </c>
      <c r="E23" s="50" t="s">
        <v>2</v>
      </c>
      <c r="F23" s="50" t="s">
        <v>3</v>
      </c>
      <c r="G23" s="50" t="s">
        <v>4</v>
      </c>
      <c r="H23" s="50" t="s">
        <v>5</v>
      </c>
      <c r="I23" s="40"/>
      <c r="J23" s="34" t="s">
        <v>0</v>
      </c>
      <c r="K23" s="34" t="s">
        <v>13</v>
      </c>
      <c r="L23" s="34" t="s">
        <v>15</v>
      </c>
      <c r="M23" s="34" t="s">
        <v>12</v>
      </c>
      <c r="N23" s="34" t="s">
        <v>16</v>
      </c>
      <c r="O23" s="34" t="s">
        <v>14</v>
      </c>
    </row>
    <row r="24" spans="2:15" x14ac:dyDescent="0.25">
      <c r="B24" s="31">
        <v>1922</v>
      </c>
      <c r="C24" s="23">
        <v>2764511286.4239984</v>
      </c>
      <c r="D24" s="23">
        <v>2735361053.691402</v>
      </c>
      <c r="E24" s="23">
        <v>2718785107.8382392</v>
      </c>
      <c r="F24" s="23">
        <v>2695342500.3135395</v>
      </c>
      <c r="G24" s="23">
        <v>2665200360.178092</v>
      </c>
      <c r="H24" s="23">
        <v>2638403909.8900194</v>
      </c>
      <c r="J24" s="47">
        <f>'Direct_$_and_Job_Effects'!C24*IMPLAN_Multipliers!$C$9/1000000</f>
        <v>13103.523633588829</v>
      </c>
      <c r="K24" s="47">
        <f>'Direct_$_and_Job_Effects'!D24*IMPLAN_Multipliers!$C$9/1000000</f>
        <v>12965.354270558199</v>
      </c>
      <c r="L24" s="47">
        <f>'Direct_$_and_Job_Effects'!E24*IMPLAN_Multipliers!$C$9/1000000</f>
        <v>12886.785845353119</v>
      </c>
      <c r="M24" s="47">
        <f>'Direct_$_and_Job_Effects'!F24*IMPLAN_Multipliers!$C$9/1000000</f>
        <v>12775.670089291149</v>
      </c>
      <c r="N24" s="47">
        <f>'Direct_$_and_Job_Effects'!G24*IMPLAN_Multipliers!$C$9/1000000</f>
        <v>12632.799178410301</v>
      </c>
      <c r="O24" s="47">
        <f>'Direct_$_and_Job_Effects'!H24*IMPLAN_Multipliers!$C$9/1000000</f>
        <v>12505.786522911163</v>
      </c>
    </row>
    <row r="25" spans="2:15" x14ac:dyDescent="0.25">
      <c r="B25" s="31">
        <v>1923</v>
      </c>
      <c r="C25" s="23">
        <v>2776121843.1454506</v>
      </c>
      <c r="D25" s="23">
        <v>2806801492.6058569</v>
      </c>
      <c r="E25" s="23">
        <v>2778502842.4461761</v>
      </c>
      <c r="F25" s="23">
        <v>2762220250.5867014</v>
      </c>
      <c r="G25" s="23">
        <v>2736790874.3077955</v>
      </c>
      <c r="H25" s="23">
        <v>2715281837.559288</v>
      </c>
      <c r="J25" s="47">
        <f>'Direct_$_and_Job_Effects'!C25*IMPLAN_Multipliers!$C$9/1000000</f>
        <v>13158.55658105618</v>
      </c>
      <c r="K25" s="47">
        <f>'Direct_$_and_Job_Effects'!D25*IMPLAN_Multipliers!$C$9/1000000</f>
        <v>13303.975235611459</v>
      </c>
      <c r="L25" s="47">
        <f>'Direct_$_and_Job_Effects'!E25*IMPLAN_Multipliers!$C$9/1000000</f>
        <v>13169.842293927684</v>
      </c>
      <c r="M25" s="47">
        <f>'Direct_$_and_Job_Effects'!F25*IMPLAN_Multipliers!$C$9/1000000</f>
        <v>13092.66433907741</v>
      </c>
      <c r="N25" s="47">
        <f>'Direct_$_and_Job_Effects'!G25*IMPLAN_Multipliers!$C$9/1000000</f>
        <v>12972.131485876766</v>
      </c>
      <c r="O25" s="47">
        <f>'Direct_$_and_Job_Effects'!H25*IMPLAN_Multipliers!$C$9/1000000</f>
        <v>12870.180673538296</v>
      </c>
    </row>
    <row r="26" spans="2:15" x14ac:dyDescent="0.25">
      <c r="B26" s="31">
        <v>1924</v>
      </c>
      <c r="C26" s="28">
        <v>2768173300.9402962</v>
      </c>
      <c r="D26" s="28">
        <v>2777088467.3335977</v>
      </c>
      <c r="E26" s="28">
        <v>2751798540.4222817</v>
      </c>
      <c r="F26" s="28">
        <v>2728359444.7401352</v>
      </c>
      <c r="G26" s="28">
        <v>2699977994.2167196</v>
      </c>
      <c r="H26" s="28">
        <v>2673509026.3827105</v>
      </c>
      <c r="J26" s="47">
        <f>'Direct_$_and_Job_Effects'!C26*IMPLAN_Multipliers!$C$9/1000000</f>
        <v>13120.881238166716</v>
      </c>
      <c r="K26" s="47">
        <f>'Direct_$_and_Job_Effects'!D26*IMPLAN_Multipliers!$C$9/1000000</f>
        <v>13163.138288845326</v>
      </c>
      <c r="L26" s="47">
        <f>'Direct_$_and_Job_Effects'!E26*IMPLAN_Multipliers!$C$9/1000000</f>
        <v>13043.266412538816</v>
      </c>
      <c r="M26" s="47">
        <f>'Direct_$_and_Job_Effects'!F26*IMPLAN_Multipliers!$C$9/1000000</f>
        <v>12932.167302280435</v>
      </c>
      <c r="N26" s="47">
        <f>'Direct_$_and_Job_Effects'!G26*IMPLAN_Multipliers!$C$9/1000000</f>
        <v>12797.641894655797</v>
      </c>
      <c r="O26" s="47">
        <f>'Direct_$_and_Job_Effects'!H26*IMPLAN_Multipliers!$C$9/1000000</f>
        <v>12672.181475205569</v>
      </c>
    </row>
    <row r="27" spans="2:15" x14ac:dyDescent="0.25">
      <c r="B27" s="31">
        <v>1925</v>
      </c>
      <c r="C27" s="28">
        <v>2748030330.1914935</v>
      </c>
      <c r="D27" s="28">
        <v>2685398579.760828</v>
      </c>
      <c r="E27" s="28">
        <v>2663218062.3743076</v>
      </c>
      <c r="F27" s="28">
        <v>2636171233.3838987</v>
      </c>
      <c r="G27" s="28">
        <v>2614135220.0077324</v>
      </c>
      <c r="H27" s="28">
        <v>2564864181.204607</v>
      </c>
      <c r="J27" s="47">
        <f>'Direct_$_and_Job_Effects'!C27*IMPLAN_Multipliers!$C$9/1000000</f>
        <v>13025.405450256641</v>
      </c>
      <c r="K27" s="47">
        <f>'Direct_$_and_Job_Effects'!D27*IMPLAN_Multipliers!$C$9/1000000</f>
        <v>12728.536840599829</v>
      </c>
      <c r="L27" s="47">
        <f>'Direct_$_and_Job_Effects'!E27*IMPLAN_Multipliers!$C$9/1000000</f>
        <v>12623.403273156357</v>
      </c>
      <c r="M27" s="47">
        <f>'Direct_$_and_Job_Effects'!F27*IMPLAN_Multipliers!$C$9/1000000</f>
        <v>12495.203846143744</v>
      </c>
      <c r="N27" s="47">
        <f>'Direct_$_and_Job_Effects'!G27*IMPLAN_Multipliers!$C$9/1000000</f>
        <v>12390.755214125973</v>
      </c>
      <c r="O27" s="47">
        <f>'Direct_$_and_Job_Effects'!H27*IMPLAN_Multipliers!$C$9/1000000</f>
        <v>12157.215121676805</v>
      </c>
    </row>
    <row r="28" spans="2:15" x14ac:dyDescent="0.25">
      <c r="B28" s="31">
        <v>1926</v>
      </c>
      <c r="C28" s="28">
        <v>2771688444.647284</v>
      </c>
      <c r="D28" s="28">
        <v>2758752196.7604961</v>
      </c>
      <c r="E28" s="28">
        <v>2730798502.0522356</v>
      </c>
      <c r="F28" s="28">
        <v>2690505668.0767879</v>
      </c>
      <c r="G28" s="28">
        <v>2657343263.7473235</v>
      </c>
      <c r="H28" s="28">
        <v>2626801236.5118613</v>
      </c>
      <c r="J28" s="47">
        <f>'Direct_$_and_Job_Effects'!C28*IMPLAN_Multipliers!$C$9/1000000</f>
        <v>13137.542688914331</v>
      </c>
      <c r="K28" s="47">
        <f>'Direct_$_and_Job_Effects'!D28*IMPLAN_Multipliers!$C$9/1000000</f>
        <v>13076.226089938256</v>
      </c>
      <c r="L28" s="47">
        <f>'Direct_$_and_Job_Effects'!E28*IMPLAN_Multipliers!$C$9/1000000</f>
        <v>12943.728204668405</v>
      </c>
      <c r="M28" s="47">
        <f>'Direct_$_and_Job_Effects'!F28*IMPLAN_Multipliers!$C$9/1000000</f>
        <v>12752.743959151176</v>
      </c>
      <c r="N28" s="47">
        <f>'Direct_$_and_Job_Effects'!G28*IMPLAN_Multipliers!$C$9/1000000</f>
        <v>12595.557279895524</v>
      </c>
      <c r="O28" s="47">
        <f>'Direct_$_and_Job_Effects'!H28*IMPLAN_Multipliers!$C$9/1000000</f>
        <v>12450.790941749992</v>
      </c>
    </row>
    <row r="29" spans="2:15" x14ac:dyDescent="0.25">
      <c r="B29" s="31">
        <v>1927</v>
      </c>
      <c r="C29" s="28">
        <v>2772827059.7686553</v>
      </c>
      <c r="D29" s="28">
        <v>2739886404.8331494</v>
      </c>
      <c r="E29" s="28">
        <v>2711659954.1259899</v>
      </c>
      <c r="F29" s="28">
        <v>2667171637.9511442</v>
      </c>
      <c r="G29" s="28">
        <v>2631691802.2927675</v>
      </c>
      <c r="H29" s="28">
        <v>2592694488.1106186</v>
      </c>
      <c r="J29" s="47">
        <f>'Direct_$_and_Job_Effects'!C29*IMPLAN_Multipliers!$C$9/1000000</f>
        <v>13142.939617559809</v>
      </c>
      <c r="K29" s="47">
        <f>'Direct_$_and_Job_Effects'!D29*IMPLAN_Multipliers!$C$9/1000000</f>
        <v>12986.804009587075</v>
      </c>
      <c r="L29" s="47">
        <f>'Direct_$_and_Job_Effects'!E29*IMPLAN_Multipliers!$C$9/1000000</f>
        <v>12853.013286521506</v>
      </c>
      <c r="M29" s="47">
        <f>'Direct_$_and_Job_Effects'!F29*IMPLAN_Multipliers!$C$9/1000000</f>
        <v>12642.142849754457</v>
      </c>
      <c r="N29" s="47">
        <f>'Direct_$_and_Job_Effects'!G29*IMPLAN_Multipliers!$C$9/1000000</f>
        <v>12473.971763838304</v>
      </c>
      <c r="O29" s="47">
        <f>'Direct_$_and_Job_Effects'!H29*IMPLAN_Multipliers!$C$9/1000000</f>
        <v>12289.128160362452</v>
      </c>
    </row>
    <row r="30" spans="2:15" x14ac:dyDescent="0.25">
      <c r="B30" s="31">
        <v>1928</v>
      </c>
      <c r="C30" s="23">
        <v>2778820053.8358145</v>
      </c>
      <c r="D30" s="23">
        <v>2797912401.924798</v>
      </c>
      <c r="E30" s="23">
        <v>2761823010.879684</v>
      </c>
      <c r="F30" s="23">
        <v>2729506672.4352074</v>
      </c>
      <c r="G30" s="23">
        <v>2689241974.6321435</v>
      </c>
      <c r="H30" s="23">
        <v>2659514803.134666</v>
      </c>
      <c r="J30" s="47">
        <f>'Direct_$_and_Job_Effects'!C30*IMPLAN_Multipliers!$C$9/1000000</f>
        <v>13171.345846096701</v>
      </c>
      <c r="K30" s="47">
        <f>'Direct_$_and_Job_Effects'!D30*IMPLAN_Multipliers!$C$9/1000000</f>
        <v>13261.841781357763</v>
      </c>
      <c r="L30" s="47">
        <f>'Direct_$_and_Job_Effects'!E30*IMPLAN_Multipliers!$C$9/1000000</f>
        <v>13090.781460206681</v>
      </c>
      <c r="M30" s="47">
        <f>'Direct_$_and_Job_Effects'!F30*IMPLAN_Multipliers!$C$9/1000000</f>
        <v>12937.605053715675</v>
      </c>
      <c r="N30" s="47">
        <f>'Direct_$_and_Job_Effects'!G30*IMPLAN_Multipliers!$C$9/1000000</f>
        <v>12746.754171010745</v>
      </c>
      <c r="O30" s="47">
        <f>'Direct_$_and_Job_Effects'!H30*IMPLAN_Multipliers!$C$9/1000000</f>
        <v>12605.850172466824</v>
      </c>
    </row>
    <row r="31" spans="2:15" x14ac:dyDescent="0.25">
      <c r="B31" s="31">
        <v>1929</v>
      </c>
      <c r="C31" s="23">
        <v>2754624088.7726359</v>
      </c>
      <c r="D31" s="23">
        <v>2757537203.4080968</v>
      </c>
      <c r="E31" s="23">
        <v>2739144232.2989984</v>
      </c>
      <c r="F31" s="23">
        <v>2706989493.5497389</v>
      </c>
      <c r="G31" s="23">
        <v>2664457960.8422132</v>
      </c>
      <c r="H31" s="23">
        <v>2628491422.9942222</v>
      </c>
      <c r="J31" s="47">
        <f>'Direct_$_and_Job_Effects'!C31*IMPLAN_Multipliers!$C$9/1000000</f>
        <v>13056.65924611795</v>
      </c>
      <c r="K31" s="47">
        <f>'Direct_$_and_Job_Effects'!D31*IMPLAN_Multipliers!$C$9/1000000</f>
        <v>13070.46713565726</v>
      </c>
      <c r="L31" s="47">
        <f>'Direct_$_and_Job_Effects'!E31*IMPLAN_Multipliers!$C$9/1000000</f>
        <v>12983.286181539417</v>
      </c>
      <c r="M31" s="47">
        <f>'Direct_$_and_Job_Effects'!F31*IMPLAN_Multipliers!$C$9/1000000</f>
        <v>12830.875742413371</v>
      </c>
      <c r="N31" s="47">
        <f>'Direct_$_and_Job_Effects'!G31*IMPLAN_Multipliers!$C$9/1000000</f>
        <v>12629.280275343774</v>
      </c>
      <c r="O31" s="47">
        <f>'Direct_$_and_Job_Effects'!H31*IMPLAN_Multipliers!$C$9/1000000</f>
        <v>12458.802266798853</v>
      </c>
    </row>
    <row r="32" spans="2:15" x14ac:dyDescent="0.25">
      <c r="B32" s="31">
        <v>1930</v>
      </c>
      <c r="C32" s="23">
        <v>2753532773.4864306</v>
      </c>
      <c r="D32" s="23">
        <v>2707221953.4338336</v>
      </c>
      <c r="E32" s="23">
        <v>2690192478.4334455</v>
      </c>
      <c r="F32" s="23">
        <v>2646061844.737618</v>
      </c>
      <c r="G32" s="23">
        <v>2607759504.608418</v>
      </c>
      <c r="H32" s="23">
        <v>2520008483.7553806</v>
      </c>
      <c r="J32" s="47">
        <f>'Direct_$_and_Job_Effects'!C32*IMPLAN_Multipliers!$C$9/1000000</f>
        <v>13051.486514244974</v>
      </c>
      <c r="K32" s="47">
        <f>'Direct_$_and_Job_Effects'!D32*IMPLAN_Multipliers!$C$9/1000000</f>
        <v>12831.977580412749</v>
      </c>
      <c r="L32" s="47">
        <f>'Direct_$_and_Job_Effects'!E32*IMPLAN_Multipliers!$C$9/1000000</f>
        <v>12751.259469681561</v>
      </c>
      <c r="M32" s="47">
        <f>'Direct_$_and_Job_Effects'!F32*IMPLAN_Multipliers!$C$9/1000000</f>
        <v>12542.084414242905</v>
      </c>
      <c r="N32" s="47">
        <f>'Direct_$_and_Job_Effects'!G32*IMPLAN_Multipliers!$C$9/1000000</f>
        <v>12360.53492245047</v>
      </c>
      <c r="O32" s="47">
        <f>'Direct_$_and_Job_Effects'!H32*IMPLAN_Multipliers!$C$9/1000000</f>
        <v>11944.603332203031</v>
      </c>
    </row>
    <row r="33" spans="2:15" x14ac:dyDescent="0.25">
      <c r="B33" s="31">
        <v>1931</v>
      </c>
      <c r="C33" s="23">
        <v>2629519889.9933619</v>
      </c>
      <c r="D33" s="23">
        <v>2694397331.3286567</v>
      </c>
      <c r="E33" s="23">
        <v>2666878332.027688</v>
      </c>
      <c r="F33" s="23">
        <v>2623853293.2017956</v>
      </c>
      <c r="G33" s="23">
        <v>2564107906.8558621</v>
      </c>
      <c r="H33" s="23">
        <v>2457621088.8244905</v>
      </c>
      <c r="J33" s="47">
        <f>'Direct_$_and_Job_Effects'!C33*IMPLAN_Multipliers!$C$9/1000000</f>
        <v>12463.677103698878</v>
      </c>
      <c r="K33" s="47">
        <f>'Direct_$_and_Job_Effects'!D33*IMPLAN_Multipliers!$C$9/1000000</f>
        <v>12771.190077148689</v>
      </c>
      <c r="L33" s="47">
        <f>'Direct_$_and_Job_Effects'!E33*IMPLAN_Multipliers!$C$9/1000000</f>
        <v>12640.752607248032</v>
      </c>
      <c r="M33" s="47">
        <f>'Direct_$_and_Job_Effects'!F33*IMPLAN_Multipliers!$C$9/1000000</f>
        <v>12436.817967566953</v>
      </c>
      <c r="N33" s="47">
        <f>'Direct_$_and_Job_Effects'!G33*IMPLAN_Multipliers!$C$9/1000000</f>
        <v>12153.630452353542</v>
      </c>
      <c r="O33" s="47">
        <f>'Direct_$_and_Job_Effects'!H33*IMPLAN_Multipliers!$C$9/1000000</f>
        <v>11648.892944645737</v>
      </c>
    </row>
    <row r="34" spans="2:15" x14ac:dyDescent="0.25">
      <c r="B34" s="31">
        <v>1932</v>
      </c>
      <c r="C34" s="23">
        <v>2770410839.2599964</v>
      </c>
      <c r="D34" s="23">
        <v>2660394005.0955014</v>
      </c>
      <c r="E34" s="23">
        <v>2629549605.6733508</v>
      </c>
      <c r="F34" s="23">
        <v>2600511929.9233208</v>
      </c>
      <c r="G34" s="23">
        <v>2519612826.7420254</v>
      </c>
      <c r="H34" s="23">
        <v>2436604537.675786</v>
      </c>
      <c r="J34" s="47">
        <f>'Direct_$_and_Job_Effects'!C34*IMPLAN_Multipliers!$C$9/1000000</f>
        <v>13131.486959473494</v>
      </c>
      <c r="K34" s="47">
        <f>'Direct_$_and_Job_Effects'!D34*IMPLAN_Multipliers!$C$9/1000000</f>
        <v>12610.017507116199</v>
      </c>
      <c r="L34" s="47">
        <f>'Direct_$_and_Job_Effects'!E34*IMPLAN_Multipliers!$C$9/1000000</f>
        <v>12463.81795322875</v>
      </c>
      <c r="M34" s="47">
        <f>'Direct_$_and_Job_Effects'!F34*IMPLAN_Multipliers!$C$9/1000000</f>
        <v>12326.182099715128</v>
      </c>
      <c r="N34" s="47">
        <f>'Direct_$_and_Job_Effects'!G34*IMPLAN_Multipliers!$C$9/1000000</f>
        <v>11942.727955151488</v>
      </c>
      <c r="O34" s="47">
        <f>'Direct_$_and_Job_Effects'!H34*IMPLAN_Multipliers!$C$9/1000000</f>
        <v>11549.276467756685</v>
      </c>
    </row>
    <row r="35" spans="2:15" x14ac:dyDescent="0.25">
      <c r="B35" s="31">
        <v>1933</v>
      </c>
      <c r="C35" s="23">
        <v>2752970232.1870604</v>
      </c>
      <c r="D35" s="23">
        <v>2750303881.3893156</v>
      </c>
      <c r="E35" s="23">
        <v>2713618304.5043211</v>
      </c>
      <c r="F35" s="23">
        <v>2667544360.9877133</v>
      </c>
      <c r="G35" s="23">
        <v>2632237433.2292509</v>
      </c>
      <c r="H35" s="23">
        <v>2602223814.3952956</v>
      </c>
      <c r="J35" s="47">
        <f>'Direct_$_and_Job_Effects'!C35*IMPLAN_Multipliers!$C$9/1000000</f>
        <v>13048.820121364841</v>
      </c>
      <c r="K35" s="47">
        <f>'Direct_$_and_Job_Effects'!D35*IMPLAN_Multipliers!$C$9/1000000</f>
        <v>13036.181869220507</v>
      </c>
      <c r="L35" s="47">
        <f>'Direct_$_and_Job_Effects'!E35*IMPLAN_Multipliers!$C$9/1000000</f>
        <v>12862.295683229861</v>
      </c>
      <c r="M35" s="47">
        <f>'Direct_$_and_Job_Effects'!F35*IMPLAN_Multipliers!$C$9/1000000</f>
        <v>12643.90952191183</v>
      </c>
      <c r="N35" s="47">
        <f>'Direct_$_and_Job_Effects'!G35*IMPLAN_Multipliers!$C$9/1000000</f>
        <v>12476.558003187927</v>
      </c>
      <c r="O35" s="47">
        <f>'Direct_$_and_Job_Effects'!H35*IMPLAN_Multipliers!$C$9/1000000</f>
        <v>12334.296271195148</v>
      </c>
    </row>
    <row r="36" spans="2:15" x14ac:dyDescent="0.25">
      <c r="B36" s="31">
        <v>1934</v>
      </c>
      <c r="C36" s="23">
        <v>2662699679.6363225</v>
      </c>
      <c r="D36" s="23">
        <v>2723328243.3499608</v>
      </c>
      <c r="E36" s="23">
        <v>2690924583.4243245</v>
      </c>
      <c r="F36" s="23">
        <v>2642557259.572051</v>
      </c>
      <c r="G36" s="23">
        <v>2606146971.2416768</v>
      </c>
      <c r="H36" s="23">
        <v>2535475384.033803</v>
      </c>
      <c r="J36" s="47">
        <f>'Direct_$_and_Job_Effects'!C36*IMPLAN_Multipliers!$C$9/1000000</f>
        <v>12620.946187706284</v>
      </c>
      <c r="K36" s="47">
        <f>'Direct_$_and_Job_Effects'!D36*IMPLAN_Multipliers!$C$9/1000000</f>
        <v>12908.31988062394</v>
      </c>
      <c r="L36" s="47">
        <f>'Direct_$_and_Job_Effects'!E36*IMPLAN_Multipliers!$C$9/1000000</f>
        <v>12754.729578520459</v>
      </c>
      <c r="M36" s="47">
        <f>'Direct_$_and_Job_Effects'!F36*IMPLAN_Multipliers!$C$9/1000000</f>
        <v>12525.473009989122</v>
      </c>
      <c r="N36" s="47">
        <f>'Direct_$_and_Job_Effects'!G36*IMPLAN_Multipliers!$C$9/1000000</f>
        <v>12352.891665870253</v>
      </c>
      <c r="O36" s="47">
        <f>'Direct_$_and_Job_Effects'!H36*IMPLAN_Multipliers!$C$9/1000000</f>
        <v>12017.914985634128</v>
      </c>
    </row>
    <row r="37" spans="2:15" x14ac:dyDescent="0.25">
      <c r="B37" s="31">
        <v>1935</v>
      </c>
      <c r="C37" s="23">
        <v>2738783171.2360234</v>
      </c>
      <c r="D37" s="23">
        <v>2689342554.7183638</v>
      </c>
      <c r="E37" s="23">
        <v>2661894500.1750026</v>
      </c>
      <c r="F37" s="23">
        <v>2621060427.262279</v>
      </c>
      <c r="G37" s="23">
        <v>2575430780.0626302</v>
      </c>
      <c r="H37" s="23">
        <v>2494138316.7230449</v>
      </c>
      <c r="J37" s="47">
        <f>'Direct_$_and_Job_Effects'!C37*IMPLAN_Multipliers!$C$9/1000000</f>
        <v>12981.574786040655</v>
      </c>
      <c r="K37" s="47">
        <f>'Direct_$_and_Job_Effects'!D37*IMPLAN_Multipliers!$C$9/1000000</f>
        <v>12747.230911164901</v>
      </c>
      <c r="L37" s="47">
        <f>'Direct_$_and_Job_Effects'!E37*IMPLAN_Multipliers!$C$9/1000000</f>
        <v>12617.129712746497</v>
      </c>
      <c r="M37" s="47">
        <f>'Direct_$_and_Job_Effects'!F37*IMPLAN_Multipliers!$C$9/1000000</f>
        <v>12423.580045543042</v>
      </c>
      <c r="N37" s="47">
        <f>'Direct_$_and_Job_Effects'!G37*IMPLAN_Multipliers!$C$9/1000000</f>
        <v>12207.299807003543</v>
      </c>
      <c r="O37" s="47">
        <f>'Direct_$_and_Job_Effects'!H37*IMPLAN_Multipliers!$C$9/1000000</f>
        <v>11821.981172265461</v>
      </c>
    </row>
    <row r="38" spans="2:15" x14ac:dyDescent="0.25">
      <c r="B38" s="31">
        <v>1936</v>
      </c>
      <c r="C38" s="23">
        <v>2754804509.6193423</v>
      </c>
      <c r="D38" s="23">
        <v>2769876630.6634612</v>
      </c>
      <c r="E38" s="23">
        <v>2734020967.3710279</v>
      </c>
      <c r="F38" s="23">
        <v>2696295256.0196791</v>
      </c>
      <c r="G38" s="23">
        <v>2666102331.8631577</v>
      </c>
      <c r="H38" s="23">
        <v>2647571802.0029283</v>
      </c>
      <c r="J38" s="47">
        <f>'Direct_$_and_Job_Effects'!C38*IMPLAN_Multipliers!$C$9/1000000</f>
        <v>13057.514423971779</v>
      </c>
      <c r="K38" s="47">
        <f>'Direct_$_and_Job_Effects'!D38*IMPLAN_Multipliers!$C$9/1000000</f>
        <v>13128.954860941525</v>
      </c>
      <c r="L38" s="47">
        <f>'Direct_$_and_Job_Effects'!E38*IMPLAN_Multipliers!$C$9/1000000</f>
        <v>12959.00238736774</v>
      </c>
      <c r="M38" s="47">
        <f>'Direct_$_and_Job_Effects'!F38*IMPLAN_Multipliers!$C$9/1000000</f>
        <v>12780.186061779215</v>
      </c>
      <c r="N38" s="47">
        <f>'Direct_$_and_Job_Effects'!G38*IMPLAN_Multipliers!$C$9/1000000</f>
        <v>12637.074439412174</v>
      </c>
      <c r="O38" s="47">
        <f>'Direct_$_and_Job_Effects'!H38*IMPLAN_Multipliers!$C$9/1000000</f>
        <v>12549.241469744493</v>
      </c>
    </row>
    <row r="39" spans="2:15" x14ac:dyDescent="0.25">
      <c r="B39" s="31">
        <v>1937</v>
      </c>
      <c r="C39" s="23">
        <v>2758627501.3747854</v>
      </c>
      <c r="D39" s="23">
        <v>2777471196.6033406</v>
      </c>
      <c r="E39" s="23">
        <v>2749982773.1803679</v>
      </c>
      <c r="F39" s="23">
        <v>2727854112.7446122</v>
      </c>
      <c r="G39" s="23">
        <v>2690941540.2297649</v>
      </c>
      <c r="H39" s="23">
        <v>2666281765.1328511</v>
      </c>
      <c r="J39" s="47">
        <f>'Direct_$_and_Job_Effects'!C39*IMPLAN_Multipliers!$C$9/1000000</f>
        <v>13075.635045531355</v>
      </c>
      <c r="K39" s="47">
        <f>'Direct_$_and_Job_Effects'!D39*IMPLAN_Multipliers!$C$9/1000000</f>
        <v>13164.952389607355</v>
      </c>
      <c r="L39" s="47">
        <f>'Direct_$_and_Job_Effects'!E39*IMPLAN_Multipliers!$C$9/1000000</f>
        <v>13034.659846494267</v>
      </c>
      <c r="M39" s="47">
        <f>'Direct_$_and_Job_Effects'!F39*IMPLAN_Multipliers!$C$9/1000000</f>
        <v>12929.772076122867</v>
      </c>
      <c r="N39" s="47">
        <f>'Direct_$_and_Job_Effects'!G39*IMPLAN_Multipliers!$C$9/1000000</f>
        <v>12754.809952184305</v>
      </c>
      <c r="O39" s="47">
        <f>'Direct_$_and_Job_Effects'!H39*IMPLAN_Multipliers!$C$9/1000000</f>
        <v>12637.924936243793</v>
      </c>
    </row>
    <row r="40" spans="2:15" x14ac:dyDescent="0.25">
      <c r="B40" s="31">
        <v>1938</v>
      </c>
      <c r="C40" s="23">
        <v>2771592013.3576045</v>
      </c>
      <c r="D40" s="23">
        <v>2804106991.9253426</v>
      </c>
      <c r="E40" s="23">
        <v>2767714591.5824361</v>
      </c>
      <c r="F40" s="23">
        <v>2746415557.0892315</v>
      </c>
      <c r="G40" s="23">
        <v>2722240602.6879749</v>
      </c>
      <c r="H40" s="23">
        <v>2699248366.9315634</v>
      </c>
      <c r="J40" s="47">
        <f>'Direct_$_and_Job_Effects'!C40*IMPLAN_Multipliers!$C$9/1000000</f>
        <v>13137.085613665791</v>
      </c>
      <c r="K40" s="47">
        <f>'Direct_$_and_Job_Effects'!D40*IMPLAN_Multipliers!$C$9/1000000</f>
        <v>13291.203555668884</v>
      </c>
      <c r="L40" s="47">
        <f>'Direct_$_and_Job_Effects'!E40*IMPLAN_Multipliers!$C$9/1000000</f>
        <v>13118.706998929139</v>
      </c>
      <c r="M40" s="47">
        <f>'Direct_$_and_Job_Effects'!F40*IMPLAN_Multipliers!$C$9/1000000</f>
        <v>13017.751577540592</v>
      </c>
      <c r="N40" s="47">
        <f>'Direct_$_and_Job_Effects'!G40*IMPLAN_Multipliers!$C$9/1000000</f>
        <v>12903.164566124349</v>
      </c>
      <c r="O40" s="47">
        <f>'Direct_$_and_Job_Effects'!H40*IMPLAN_Multipliers!$C$9/1000000</f>
        <v>12794.18352990912</v>
      </c>
    </row>
    <row r="41" spans="2:15" x14ac:dyDescent="0.25">
      <c r="B41" s="31">
        <v>1939</v>
      </c>
      <c r="C41" s="23">
        <v>2790596102.7625661</v>
      </c>
      <c r="D41" s="23">
        <v>2806018359.4044552</v>
      </c>
      <c r="E41" s="23">
        <v>2790810786.006813</v>
      </c>
      <c r="F41" s="23">
        <v>2773762223.3629446</v>
      </c>
      <c r="G41" s="23">
        <v>2744119858.5087366</v>
      </c>
      <c r="H41" s="23">
        <v>2724925046.8062005</v>
      </c>
      <c r="J41" s="47">
        <f>'Direct_$_and_Job_Effects'!C41*IMPLAN_Multipliers!$C$9/1000000</f>
        <v>13227.163211060906</v>
      </c>
      <c r="K41" s="47">
        <f>'Direct_$_and_Job_Effects'!D41*IMPLAN_Multipliers!$C$9/1000000</f>
        <v>13300.263257851335</v>
      </c>
      <c r="L41" s="47">
        <f>'Direct_$_and_Job_Effects'!E41*IMPLAN_Multipliers!$C$9/1000000</f>
        <v>13228.180789458411</v>
      </c>
      <c r="M41" s="47">
        <f>'Direct_$_and_Job_Effects'!F41*IMPLAN_Multipliers!$C$9/1000000</f>
        <v>13147.372205091362</v>
      </c>
      <c r="N41" s="47">
        <f>'Direct_$_and_Job_Effects'!G41*IMPLAN_Multipliers!$C$9/1000000</f>
        <v>13006.870182064713</v>
      </c>
      <c r="O41" s="47">
        <f>'Direct_$_and_Job_Effects'!H41*IMPLAN_Multipliers!$C$9/1000000</f>
        <v>12915.888578906992</v>
      </c>
    </row>
    <row r="42" spans="2:15" x14ac:dyDescent="0.25">
      <c r="B42" s="31">
        <v>1940</v>
      </c>
      <c r="C42" s="23">
        <v>2782934765.8797622</v>
      </c>
      <c r="D42" s="23">
        <v>2765581963.8399258</v>
      </c>
      <c r="E42" s="23">
        <v>2746412192.8940606</v>
      </c>
      <c r="F42" s="23">
        <v>2722584033.6594377</v>
      </c>
      <c r="G42" s="23">
        <v>2693479054.1259136</v>
      </c>
      <c r="H42" s="23">
        <v>2663557464.4253225</v>
      </c>
      <c r="J42" s="47">
        <f>'Direct_$_and_Job_Effects'!C42*IMPLAN_Multipliers!$C$9/1000000</f>
        <v>13190.849194402081</v>
      </c>
      <c r="K42" s="47">
        <f>'Direct_$_and_Job_Effects'!D42*IMPLAN_Multipliers!$C$9/1000000</f>
        <v>13108.598543896649</v>
      </c>
      <c r="L42" s="47">
        <f>'Direct_$_and_Job_Effects'!E42*IMPLAN_Multipliers!$C$9/1000000</f>
        <v>13017.735631571717</v>
      </c>
      <c r="M42" s="47">
        <f>'Direct_$_and_Job_Effects'!F42*IMPLAN_Multipliers!$C$9/1000000</f>
        <v>12904.792396646571</v>
      </c>
      <c r="N42" s="47">
        <f>'Direct_$_and_Job_Effects'!G42*IMPLAN_Multipliers!$C$9/1000000</f>
        <v>12766.837529525743</v>
      </c>
      <c r="O42" s="47">
        <f>'Direct_$_and_Job_Effects'!H42*IMPLAN_Multipliers!$C$9/1000000</f>
        <v>12625.012006974375</v>
      </c>
    </row>
    <row r="43" spans="2:15" x14ac:dyDescent="0.25">
      <c r="B43" s="31">
        <v>1941</v>
      </c>
      <c r="C43" s="28">
        <v>2765445894.4363403</v>
      </c>
      <c r="D43" s="28">
        <v>2810021362.4861445</v>
      </c>
      <c r="E43" s="28">
        <v>2784565447.5152206</v>
      </c>
      <c r="F43" s="28">
        <v>2761250276.5467367</v>
      </c>
      <c r="G43" s="28">
        <v>2732560639.705905</v>
      </c>
      <c r="H43" s="28">
        <v>2705861032.281878</v>
      </c>
      <c r="J43" s="47">
        <f>'Direct_$_and_Job_Effects'!C43*IMPLAN_Multipliers!$C$9/1000000</f>
        <v>13107.953587714179</v>
      </c>
      <c r="K43" s="47">
        <f>'Direct_$_and_Job_Effects'!D43*IMPLAN_Multipliers!$C$9/1000000</f>
        <v>13319.237116176253</v>
      </c>
      <c r="L43" s="47">
        <f>'Direct_$_and_Job_Effects'!E43*IMPLAN_Multipliers!$C$9/1000000</f>
        <v>13198.578472070079</v>
      </c>
      <c r="M43" s="47">
        <f>'Direct_$_and_Job_Effects'!F43*IMPLAN_Multipliers!$C$9/1000000</f>
        <v>13088.066753305538</v>
      </c>
      <c r="N43" s="47">
        <f>'Direct_$_and_Job_Effects'!G43*IMPLAN_Multipliers!$C$9/1000000</f>
        <v>12952.080571505858</v>
      </c>
      <c r="O43" s="47">
        <f>'Direct_$_and_Job_Effects'!H43*IMPLAN_Multipliers!$C$9/1000000</f>
        <v>12825.526942079068</v>
      </c>
    </row>
    <row r="44" spans="2:15" x14ac:dyDescent="0.25">
      <c r="B44" s="31">
        <v>1942</v>
      </c>
      <c r="C44" s="28">
        <v>2760116615.3999372</v>
      </c>
      <c r="D44" s="28">
        <v>2799433663.4470754</v>
      </c>
      <c r="E44" s="28">
        <v>2780558484.387671</v>
      </c>
      <c r="F44" s="28">
        <v>2758076930.6591024</v>
      </c>
      <c r="G44" s="28">
        <v>2736530372.9066429</v>
      </c>
      <c r="H44" s="28">
        <v>2716525742.3510146</v>
      </c>
      <c r="J44" s="47">
        <f>'Direct_$_and_Job_Effects'!C44*IMPLAN_Multipliers!$C$9/1000000</f>
        <v>13082.693306033856</v>
      </c>
      <c r="K44" s="47">
        <f>'Direct_$_and_Job_Effects'!D44*IMPLAN_Multipliers!$C$9/1000000</f>
        <v>13269.052417974774</v>
      </c>
      <c r="L44" s="47">
        <f>'Direct_$_and_Job_Effects'!E44*IMPLAN_Multipliers!$C$9/1000000</f>
        <v>13179.585843500028</v>
      </c>
      <c r="M44" s="47">
        <f>'Direct_$_and_Job_Effects'!F44*IMPLAN_Multipliers!$C$9/1000000</f>
        <v>13073.025392092664</v>
      </c>
      <c r="N44" s="47">
        <f>'Direct_$_and_Job_Effects'!G44*IMPLAN_Multipliers!$C$9/1000000</f>
        <v>12970.896733722435</v>
      </c>
      <c r="O44" s="47">
        <f>'Direct_$_and_Job_Effects'!H44*IMPLAN_Multipliers!$C$9/1000000</f>
        <v>12876.07666532403</v>
      </c>
    </row>
    <row r="45" spans="2:15" x14ac:dyDescent="0.25">
      <c r="B45" s="31">
        <v>1943</v>
      </c>
      <c r="C45" s="28">
        <v>2782202115.2131915</v>
      </c>
      <c r="D45" s="28">
        <v>2814336345.6768613</v>
      </c>
      <c r="E45" s="28">
        <v>2794859594.0412693</v>
      </c>
      <c r="F45" s="28">
        <v>2777628869.1480131</v>
      </c>
      <c r="G45" s="28">
        <v>2747657718.7953439</v>
      </c>
      <c r="H45" s="28">
        <v>2729558790.1278834</v>
      </c>
      <c r="J45" s="47">
        <f>'Direct_$_and_Job_Effects'!C45*IMPLAN_Multipliers!$C$9/1000000</f>
        <v>13187.376499111699</v>
      </c>
      <c r="K45" s="47">
        <f>'Direct_$_and_Job_Effects'!D45*IMPLAN_Multipliers!$C$9/1000000</f>
        <v>13339.689730891831</v>
      </c>
      <c r="L45" s="47">
        <f>'Direct_$_and_Job_Effects'!E45*IMPLAN_Multipliers!$C$9/1000000</f>
        <v>13247.371758953777</v>
      </c>
      <c r="M45" s="47">
        <f>'Direct_$_and_Job_Effects'!F45*IMPLAN_Multipliers!$C$9/1000000</f>
        <v>13165.699742647883</v>
      </c>
      <c r="N45" s="47">
        <f>'Direct_$_and_Job_Effects'!G45*IMPLAN_Multipliers!$C$9/1000000</f>
        <v>13023.639307264364</v>
      </c>
      <c r="O45" s="47">
        <f>'Direct_$_and_Job_Effects'!H45*IMPLAN_Multipliers!$C$9/1000000</f>
        <v>12937.852086679897</v>
      </c>
    </row>
    <row r="46" spans="2:15" x14ac:dyDescent="0.25">
      <c r="B46" s="31">
        <v>1944</v>
      </c>
      <c r="C46" s="28">
        <v>2789373465.3684311</v>
      </c>
      <c r="D46" s="28">
        <v>2796837094.8781176</v>
      </c>
      <c r="E46" s="28">
        <v>2777861882.9611049</v>
      </c>
      <c r="F46" s="28">
        <v>2756974100.6967688</v>
      </c>
      <c r="G46" s="28">
        <v>2732391480.8899355</v>
      </c>
      <c r="H46" s="28">
        <v>2708218444.8720655</v>
      </c>
      <c r="J46" s="47">
        <f>'Direct_$_and_Job_Effects'!C46*IMPLAN_Multipliers!$C$9/1000000</f>
        <v>13221.368024740619</v>
      </c>
      <c r="K46" s="47">
        <f>'Direct_$_and_Job_Effects'!D46*IMPLAN_Multipliers!$C$9/1000000</f>
        <v>13256.744927035361</v>
      </c>
      <c r="L46" s="47">
        <f>'Direct_$_and_Job_Effects'!E46*IMPLAN_Multipliers!$C$9/1000000</f>
        <v>13166.80420621864</v>
      </c>
      <c r="M46" s="47">
        <f>'Direct_$_and_Job_Effects'!F46*IMPLAN_Multipliers!$C$9/1000000</f>
        <v>13067.798081737219</v>
      </c>
      <c r="N46" s="47">
        <f>'Direct_$_and_Job_Effects'!G46*IMPLAN_Multipliers!$C$9/1000000</f>
        <v>12951.278774619092</v>
      </c>
      <c r="O46" s="47">
        <f>'Direct_$_and_Job_Effects'!H46*IMPLAN_Multipliers!$C$9/1000000</f>
        <v>12836.700856159772</v>
      </c>
    </row>
    <row r="47" spans="2:15" x14ac:dyDescent="0.25">
      <c r="B47" s="31">
        <v>1945</v>
      </c>
      <c r="C47" s="23">
        <v>2767833515.5929031</v>
      </c>
      <c r="D47" s="23">
        <v>2790820456.1816235</v>
      </c>
      <c r="E47" s="23">
        <v>2764309481.2146144</v>
      </c>
      <c r="F47" s="23">
        <v>2739194823.860467</v>
      </c>
      <c r="G47" s="23">
        <v>2709557760.0397358</v>
      </c>
      <c r="H47" s="23">
        <v>2684711530.2538133</v>
      </c>
      <c r="J47" s="47">
        <f>'Direct_$_and_Job_Effects'!C47*IMPLAN_Multipliers!$C$9/1000000</f>
        <v>13119.270687559896</v>
      </c>
      <c r="K47" s="47">
        <f>'Direct_$_and_Job_Effects'!D47*IMPLAN_Multipliers!$C$9/1000000</f>
        <v>13228.226625178015</v>
      </c>
      <c r="L47" s="47">
        <f>'Direct_$_and_Job_Effects'!E47*IMPLAN_Multipliers!$C$9/1000000</f>
        <v>13102.567095866039</v>
      </c>
      <c r="M47" s="47">
        <f>'Direct_$_and_Job_Effects'!F47*IMPLAN_Multipliers!$C$9/1000000</f>
        <v>12983.525980785171</v>
      </c>
      <c r="N47" s="47">
        <f>'Direct_$_and_Job_Effects'!G47*IMPLAN_Multipliers!$C$9/1000000</f>
        <v>12843.049084158905</v>
      </c>
      <c r="O47" s="47">
        <f>'Direct_$_and_Job_Effects'!H47*IMPLAN_Multipliers!$C$9/1000000</f>
        <v>12725.280290519231</v>
      </c>
    </row>
    <row r="48" spans="2:15" x14ac:dyDescent="0.25">
      <c r="B48" s="31">
        <v>1946</v>
      </c>
      <c r="C48" s="23">
        <v>2782460760.3761392</v>
      </c>
      <c r="D48" s="23">
        <v>2802625984.1609163</v>
      </c>
      <c r="E48" s="23">
        <v>2777320006.0193863</v>
      </c>
      <c r="F48" s="23">
        <v>2756036888.8362689</v>
      </c>
      <c r="G48" s="23">
        <v>2727890493.5865383</v>
      </c>
      <c r="H48" s="23">
        <v>2702025009.4146118</v>
      </c>
      <c r="J48" s="47">
        <f>'Direct_$_and_Job_Effects'!C48*IMPLAN_Multipliers!$C$9/1000000</f>
        <v>13188.602452871426</v>
      </c>
      <c r="K48" s="47">
        <f>'Direct_$_and_Job_Effects'!D48*IMPLAN_Multipliers!$C$9/1000000</f>
        <v>13284.183718080232</v>
      </c>
      <c r="L48" s="47">
        <f>'Direct_$_and_Job_Effects'!E48*IMPLAN_Multipliers!$C$9/1000000</f>
        <v>13164.235760451327</v>
      </c>
      <c r="M48" s="47">
        <f>'Direct_$_and_Job_Effects'!F48*IMPLAN_Multipliers!$C$9/1000000</f>
        <v>13063.355785616366</v>
      </c>
      <c r="N48" s="47">
        <f>'Direct_$_and_Job_Effects'!G48*IMPLAN_Multipliers!$C$9/1000000</f>
        <v>12929.944517893795</v>
      </c>
      <c r="O48" s="47">
        <f>'Direct_$_and_Job_Effects'!H48*IMPLAN_Multipliers!$C$9/1000000</f>
        <v>12807.344554274376</v>
      </c>
    </row>
    <row r="49" spans="2:15" x14ac:dyDescent="0.25">
      <c r="B49" s="31">
        <v>1947</v>
      </c>
      <c r="C49" s="23">
        <v>2787972115.0419402</v>
      </c>
      <c r="D49" s="23">
        <v>2784118583.9492359</v>
      </c>
      <c r="E49" s="23">
        <v>2762035116.2354455</v>
      </c>
      <c r="F49" s="23">
        <v>2736244950.9978461</v>
      </c>
      <c r="G49" s="23">
        <v>2702243657.6807275</v>
      </c>
      <c r="H49" s="23">
        <v>2670005205.2626891</v>
      </c>
      <c r="J49" s="47">
        <f>'Direct_$_and_Job_Effects'!C49*IMPLAN_Multipliers!$C$9/1000000</f>
        <v>13214.725755919982</v>
      </c>
      <c r="K49" s="47">
        <f>'Direct_$_and_Job_Effects'!D49*IMPLAN_Multipliers!$C$9/1000000</f>
        <v>13196.460380772487</v>
      </c>
      <c r="L49" s="47">
        <f>'Direct_$_and_Job_Effects'!E49*IMPLAN_Multipliers!$C$9/1000000</f>
        <v>13091.786819655086</v>
      </c>
      <c r="M49" s="47">
        <f>'Direct_$_and_Job_Effects'!F49*IMPLAN_Multipliers!$C$9/1000000</f>
        <v>12969.543860704398</v>
      </c>
      <c r="N49" s="47">
        <f>'Direct_$_and_Job_Effects'!G49*IMPLAN_Multipliers!$C$9/1000000</f>
        <v>12808.380926502827</v>
      </c>
      <c r="O49" s="47">
        <f>'Direct_$_and_Job_Effects'!H49*IMPLAN_Multipliers!$C$9/1000000</f>
        <v>12655.573692455853</v>
      </c>
    </row>
    <row r="50" spans="2:15" x14ac:dyDescent="0.25">
      <c r="B50" s="31">
        <v>1948</v>
      </c>
      <c r="C50" s="23">
        <v>2749828115.6254358</v>
      </c>
      <c r="D50" s="23">
        <v>2737728189.1258726</v>
      </c>
      <c r="E50" s="23">
        <v>2717772135.2385564</v>
      </c>
      <c r="F50" s="23">
        <v>2677381596.4419246</v>
      </c>
      <c r="G50" s="23">
        <v>2641892374.0920095</v>
      </c>
      <c r="H50" s="23">
        <v>2603729235.2130017</v>
      </c>
      <c r="J50" s="47">
        <f>'Direct_$_and_Job_Effects'!C50*IMPLAN_Multipliers!$C$9/1000000</f>
        <v>13033.9267842217</v>
      </c>
      <c r="K50" s="47">
        <f>'Direct_$_and_Job_Effects'!D50*IMPLAN_Multipliers!$C$9/1000000</f>
        <v>12976.574270006859</v>
      </c>
      <c r="L50" s="47">
        <f>'Direct_$_and_Job_Effects'!E50*IMPLAN_Multipliers!$C$9/1000000</f>
        <v>12881.984450450047</v>
      </c>
      <c r="M50" s="47">
        <f>'Direct_$_and_Job_Effects'!F50*IMPLAN_Multipliers!$C$9/1000000</f>
        <v>12690.537093264658</v>
      </c>
      <c r="N50" s="47">
        <f>'Direct_$_and_Job_Effects'!G50*IMPLAN_Multipliers!$C$9/1000000</f>
        <v>12522.321515312962</v>
      </c>
      <c r="O50" s="47">
        <f>'Direct_$_and_Job_Effects'!H50*IMPLAN_Multipliers!$C$9/1000000</f>
        <v>12341.431824361518</v>
      </c>
    </row>
    <row r="51" spans="2:15" x14ac:dyDescent="0.25">
      <c r="B51" s="31">
        <v>1949</v>
      </c>
      <c r="C51" s="23">
        <v>2777414343.2157168</v>
      </c>
      <c r="D51" s="23">
        <v>2742478190.8300247</v>
      </c>
      <c r="E51" s="23">
        <v>2712631253.586689</v>
      </c>
      <c r="F51" s="23">
        <v>2669904649.401732</v>
      </c>
      <c r="G51" s="23">
        <v>2631183233.6997633</v>
      </c>
      <c r="H51" s="23">
        <v>2601332552.1014309</v>
      </c>
      <c r="J51" s="47">
        <f>'Direct_$_and_Job_Effects'!C51*IMPLAN_Multipliers!$C$9/1000000</f>
        <v>13164.682909894238</v>
      </c>
      <c r="K51" s="47">
        <f>'Direct_$_and_Job_Effects'!D51*IMPLAN_Multipliers!$C$9/1000000</f>
        <v>12999.08883158438</v>
      </c>
      <c r="L51" s="47">
        <f>'Direct_$_and_Job_Effects'!E51*IMPLAN_Multipliers!$C$9/1000000</f>
        <v>12857.61715466307</v>
      </c>
      <c r="M51" s="47">
        <f>'Direct_$_and_Job_Effects'!F51*IMPLAN_Multipliers!$C$9/1000000</f>
        <v>12655.097067127166</v>
      </c>
      <c r="N51" s="47">
        <f>'Direct_$_and_Job_Effects'!G51*IMPLAN_Multipliers!$C$9/1000000</f>
        <v>12471.56119651291</v>
      </c>
      <c r="O51" s="47">
        <f>'Direct_$_and_Job_Effects'!H51*IMPLAN_Multipliers!$C$9/1000000</f>
        <v>12330.071771700887</v>
      </c>
    </row>
    <row r="52" spans="2:15" x14ac:dyDescent="0.25">
      <c r="B52" s="31">
        <v>1950</v>
      </c>
      <c r="C52" s="23">
        <v>2766811763.7899623</v>
      </c>
      <c r="D52" s="23">
        <v>2743067547.1811848</v>
      </c>
      <c r="E52" s="23">
        <v>2709978492.495945</v>
      </c>
      <c r="F52" s="23">
        <v>2666293630.3437262</v>
      </c>
      <c r="G52" s="23">
        <v>2625136376.9239297</v>
      </c>
      <c r="H52" s="23">
        <v>2587011852.2734122</v>
      </c>
      <c r="J52" s="47">
        <f>'Direct_$_and_Job_Effects'!C52*IMPLAN_Multipliers!$C$9/1000000</f>
        <v>13114.427680058627</v>
      </c>
      <c r="K52" s="47">
        <f>'Direct_$_and_Job_Effects'!D52*IMPLAN_Multipliers!$C$9/1000000</f>
        <v>13001.882325289382</v>
      </c>
      <c r="L52" s="47">
        <f>'Direct_$_and_Job_Effects'!E52*IMPLAN_Multipliers!$C$9/1000000</f>
        <v>12845.043316452486</v>
      </c>
      <c r="M52" s="47">
        <f>'Direct_$_and_Job_Effects'!F52*IMPLAN_Multipliers!$C$9/1000000</f>
        <v>12637.98117622801</v>
      </c>
      <c r="N52" s="47">
        <f>'Direct_$_and_Job_Effects'!G52*IMPLAN_Multipliers!$C$9/1000000</f>
        <v>12442.899663799997</v>
      </c>
      <c r="O52" s="47">
        <f>'Direct_$_and_Job_Effects'!H52*IMPLAN_Multipliers!$C$9/1000000</f>
        <v>12262.193000661862</v>
      </c>
    </row>
    <row r="53" spans="2:15" x14ac:dyDescent="0.25">
      <c r="B53" s="31">
        <v>1951</v>
      </c>
      <c r="C53" s="23">
        <v>2774079909.3648038</v>
      </c>
      <c r="D53" s="23">
        <v>2810239175.2265902</v>
      </c>
      <c r="E53" s="23">
        <v>2785304690.9367418</v>
      </c>
      <c r="F53" s="23">
        <v>2765208279.7879868</v>
      </c>
      <c r="G53" s="23">
        <v>2736857999.7610173</v>
      </c>
      <c r="H53" s="23">
        <v>2715328599.4710426</v>
      </c>
      <c r="J53" s="47">
        <f>'Direct_$_and_Job_Effects'!C53*IMPLAN_Multipliers!$C$9/1000000</f>
        <v>13148.87800687769</v>
      </c>
      <c r="K53" s="47">
        <f>'Direct_$_and_Job_Effects'!D53*IMPLAN_Multipliers!$C$9/1000000</f>
        <v>13320.269528091569</v>
      </c>
      <c r="L53" s="47">
        <f>'Direct_$_and_Job_Effects'!E53*IMPLAN_Multipliers!$C$9/1000000</f>
        <v>13202.082416399209</v>
      </c>
      <c r="M53" s="47">
        <f>'Direct_$_and_Job_Effects'!F53*IMPLAN_Multipliers!$C$9/1000000</f>
        <v>13106.827316616758</v>
      </c>
      <c r="N53" s="47">
        <f>'Direct_$_and_Job_Effects'!G53*IMPLAN_Multipliers!$C$9/1000000</f>
        <v>12972.449654215246</v>
      </c>
      <c r="O53" s="47">
        <f>'Direct_$_and_Job_Effects'!H53*IMPLAN_Multipliers!$C$9/1000000</f>
        <v>12870.402320604393</v>
      </c>
    </row>
    <row r="54" spans="2:15" x14ac:dyDescent="0.25">
      <c r="B54" s="31">
        <v>1952</v>
      </c>
      <c r="C54" s="23">
        <v>2767529394.9386215</v>
      </c>
      <c r="D54" s="23">
        <v>2794757033.7112155</v>
      </c>
      <c r="E54" s="23">
        <v>2776552834.6215553</v>
      </c>
      <c r="F54" s="23">
        <v>2751938744.0194411</v>
      </c>
      <c r="G54" s="23">
        <v>2725121332.4313455</v>
      </c>
      <c r="H54" s="23">
        <v>2693633865.0069203</v>
      </c>
      <c r="J54" s="47">
        <f>'Direct_$_and_Job_Effects'!C54*IMPLAN_Multipliers!$C$9/1000000</f>
        <v>13117.829184245944</v>
      </c>
      <c r="K54" s="47">
        <f>'Direct_$_and_Job_Effects'!D54*IMPLAN_Multipliers!$C$9/1000000</f>
        <v>13246.885632629994</v>
      </c>
      <c r="L54" s="47">
        <f>'Direct_$_and_Job_Effects'!E54*IMPLAN_Multipliers!$C$9/1000000</f>
        <v>13160.599440139718</v>
      </c>
      <c r="M54" s="47">
        <f>'Direct_$_and_Job_Effects'!F54*IMPLAN_Multipliers!$C$9/1000000</f>
        <v>13043.930964410214</v>
      </c>
      <c r="N54" s="47">
        <f>'Direct_$_and_Job_Effects'!G54*IMPLAN_Multipliers!$C$9/1000000</f>
        <v>12916.818954319329</v>
      </c>
      <c r="O54" s="47">
        <f>'Direct_$_and_Job_Effects'!H54*IMPLAN_Multipliers!$C$9/1000000</f>
        <v>12767.571318549491</v>
      </c>
    </row>
    <row r="55" spans="2:15" x14ac:dyDescent="0.25">
      <c r="B55" s="31">
        <v>1953</v>
      </c>
      <c r="C55" s="23">
        <v>2806973796.1898131</v>
      </c>
      <c r="D55" s="23">
        <v>2813930926.411767</v>
      </c>
      <c r="E55" s="23">
        <v>2794305481.1209736</v>
      </c>
      <c r="F55" s="23">
        <v>2781367666.2562218</v>
      </c>
      <c r="G55" s="23">
        <v>2752306529.4798317</v>
      </c>
      <c r="H55" s="23">
        <v>2732425023.5737362</v>
      </c>
      <c r="J55" s="47">
        <f>'Direct_$_and_Job_Effects'!C55*IMPLAN_Multipliers!$C$9/1000000</f>
        <v>13304.791938402874</v>
      </c>
      <c r="K55" s="47">
        <f>'Direct_$_and_Job_Effects'!D55*IMPLAN_Multipliers!$C$9/1000000</f>
        <v>13337.768081684695</v>
      </c>
      <c r="L55" s="47">
        <f>'Direct_$_and_Job_Effects'!E55*IMPLAN_Multipliers!$C$9/1000000</f>
        <v>13244.745315798191</v>
      </c>
      <c r="M55" s="47">
        <f>'Direct_$_and_Job_Effects'!F55*IMPLAN_Multipliers!$C$9/1000000</f>
        <v>13183.421289493865</v>
      </c>
      <c r="N55" s="47">
        <f>'Direct_$_and_Job_Effects'!G55*IMPLAN_Multipliers!$C$9/1000000</f>
        <v>13045.674232920632</v>
      </c>
      <c r="O55" s="47">
        <f>'Direct_$_and_Job_Effects'!H55*IMPLAN_Multipliers!$C$9/1000000</f>
        <v>12951.437763787295</v>
      </c>
    </row>
    <row r="56" spans="2:15" x14ac:dyDescent="0.25">
      <c r="B56" s="31">
        <v>1954</v>
      </c>
      <c r="C56" s="23">
        <v>2799343651.3593817</v>
      </c>
      <c r="D56" s="23">
        <v>2777411916.7151165</v>
      </c>
      <c r="E56" s="23">
        <v>2759836417.6466861</v>
      </c>
      <c r="F56" s="23">
        <v>2738570401.4602957</v>
      </c>
      <c r="G56" s="23">
        <v>2708698916.0489306</v>
      </c>
      <c r="H56" s="23">
        <v>2679921335.3926258</v>
      </c>
      <c r="J56" s="47">
        <f>'Direct_$_and_Job_Effects'!C56*IMPLAN_Multipliers!$C$9/1000000</f>
        <v>13268.625769140242</v>
      </c>
      <c r="K56" s="47">
        <f>'Direct_$_and_Job_Effects'!D56*IMPLAN_Multipliers!$C$9/1000000</f>
        <v>13164.671408509481</v>
      </c>
      <c r="L56" s="47">
        <f>'Direct_$_and_Job_Effects'!E56*IMPLAN_Multipliers!$C$9/1000000</f>
        <v>13081.365195022034</v>
      </c>
      <c r="M56" s="47">
        <f>'Direct_$_and_Job_Effects'!F56*IMPLAN_Multipliers!$C$9/1000000</f>
        <v>12980.566277304066</v>
      </c>
      <c r="N56" s="47">
        <f>'Direct_$_and_Job_Effects'!G56*IMPLAN_Multipliers!$C$9/1000000</f>
        <v>12838.978244373824</v>
      </c>
      <c r="O56" s="47">
        <f>'Direct_$_and_Job_Effects'!H56*IMPLAN_Multipliers!$C$9/1000000</f>
        <v>12702.575217155521</v>
      </c>
    </row>
    <row r="57" spans="2:15" x14ac:dyDescent="0.25">
      <c r="B57" s="31">
        <v>1955</v>
      </c>
      <c r="C57" s="23">
        <v>2768695360.5935688</v>
      </c>
      <c r="D57" s="23">
        <v>2776242426.3072634</v>
      </c>
      <c r="E57" s="23">
        <v>2748661341.1816845</v>
      </c>
      <c r="F57" s="23">
        <v>2720032194.957408</v>
      </c>
      <c r="G57" s="23">
        <v>2684244838.4015613</v>
      </c>
      <c r="H57" s="23">
        <v>2647698576.3134222</v>
      </c>
      <c r="J57" s="47">
        <f>'Direct_$_and_Job_Effects'!C57*IMPLAN_Multipliers!$C$9/1000000</f>
        <v>13123.35575184962</v>
      </c>
      <c r="K57" s="47">
        <f>'Direct_$_and_Job_Effects'!D57*IMPLAN_Multipliers!$C$9/1000000</f>
        <v>13159.128133908356</v>
      </c>
      <c r="L57" s="47">
        <f>'Direct_$_and_Job_Effects'!E57*IMPLAN_Multipliers!$C$9/1000000</f>
        <v>13028.396383035115</v>
      </c>
      <c r="M57" s="47">
        <f>'Direct_$_and_Job_Effects'!F57*IMPLAN_Multipliers!$C$9/1000000</f>
        <v>12892.696921071789</v>
      </c>
      <c r="N57" s="47">
        <f>'Direct_$_and_Job_Effects'!G57*IMPLAN_Multipliers!$C$9/1000000</f>
        <v>12723.068215008592</v>
      </c>
      <c r="O57" s="47">
        <f>'Direct_$_and_Job_Effects'!H57*IMPLAN_Multipliers!$C$9/1000000</f>
        <v>12549.842368059448</v>
      </c>
    </row>
    <row r="58" spans="2:15" x14ac:dyDescent="0.25">
      <c r="B58" s="31">
        <v>1956</v>
      </c>
      <c r="C58" s="23">
        <v>2785733043.8884649</v>
      </c>
      <c r="D58" s="23">
        <v>2808927164.1788979</v>
      </c>
      <c r="E58" s="23">
        <v>2780544230.1137333</v>
      </c>
      <c r="F58" s="23">
        <v>2756818458.0786648</v>
      </c>
      <c r="G58" s="23">
        <v>2731107494.4698329</v>
      </c>
      <c r="H58" s="23">
        <v>2703258485.9929409</v>
      </c>
      <c r="J58" s="47">
        <f>'Direct_$_and_Job_Effects'!C58*IMPLAN_Multipliers!$C$9/1000000</f>
        <v>13204.1127691252</v>
      </c>
      <c r="K58" s="47">
        <f>'Direct_$_and_Job_Effects'!D58*IMPLAN_Multipliers!$C$9/1000000</f>
        <v>13314.050719054545</v>
      </c>
      <c r="L58" s="47">
        <f>'Direct_$_and_Job_Effects'!E58*IMPLAN_Multipliers!$C$9/1000000</f>
        <v>13179.518279581467</v>
      </c>
      <c r="M58" s="47">
        <f>'Direct_$_and_Job_Effects'!F58*IMPLAN_Multipliers!$C$9/1000000</f>
        <v>13067.060350357813</v>
      </c>
      <c r="N58" s="47">
        <f>'Direct_$_and_Job_Effects'!G58*IMPLAN_Multipliers!$C$9/1000000</f>
        <v>12945.192799682529</v>
      </c>
      <c r="O58" s="47">
        <f>'Direct_$_and_Job_Effects'!H58*IMPLAN_Multipliers!$C$9/1000000</f>
        <v>12813.191117308857</v>
      </c>
    </row>
    <row r="59" spans="2:15" x14ac:dyDescent="0.25">
      <c r="B59" s="31">
        <v>1957</v>
      </c>
      <c r="C59" s="23">
        <v>2798197743.4106336</v>
      </c>
      <c r="D59" s="23">
        <v>2800234335.9833722</v>
      </c>
      <c r="E59" s="23">
        <v>2783721596.1237698</v>
      </c>
      <c r="F59" s="23">
        <v>2760550358.7351227</v>
      </c>
      <c r="G59" s="23">
        <v>2738965565.2632675</v>
      </c>
      <c r="H59" s="23">
        <v>2721404545.6489801</v>
      </c>
      <c r="J59" s="47">
        <f>'Direct_$_and_Job_Effects'!C59*IMPLAN_Multipliers!$C$9/1000000</f>
        <v>13263.194273178524</v>
      </c>
      <c r="K59" s="47">
        <f>'Direct_$_and_Job_Effects'!D59*IMPLAN_Multipliers!$C$9/1000000</f>
        <v>13272.847530533603</v>
      </c>
      <c r="L59" s="47">
        <f>'Direct_$_and_Job_Effects'!E59*IMPLAN_Multipliers!$C$9/1000000</f>
        <v>13194.578695796634</v>
      </c>
      <c r="M59" s="47">
        <f>'Direct_$_and_Job_Effects'!F59*IMPLAN_Multipliers!$C$9/1000000</f>
        <v>13084.749208670761</v>
      </c>
      <c r="N59" s="47">
        <f>'Direct_$_and_Job_Effects'!G59*IMPLAN_Multipliers!$C$9/1000000</f>
        <v>12982.439316584754</v>
      </c>
      <c r="O59" s="47">
        <f>'Direct_$_and_Job_Effects'!H59*IMPLAN_Multipliers!$C$9/1000000</f>
        <v>12899.201734348875</v>
      </c>
    </row>
    <row r="60" spans="2:15" x14ac:dyDescent="0.25">
      <c r="B60" s="31">
        <v>1958</v>
      </c>
      <c r="C60" s="28">
        <v>2740308182.4526663</v>
      </c>
      <c r="D60" s="28">
        <v>2785202407.4887347</v>
      </c>
      <c r="E60" s="28">
        <v>2762120951.7665539</v>
      </c>
      <c r="F60" s="28">
        <v>2734320546.6869087</v>
      </c>
      <c r="G60" s="28">
        <v>2702070091.7686849</v>
      </c>
      <c r="H60" s="28">
        <v>2671033566.5369258</v>
      </c>
      <c r="J60" s="47">
        <f>'Direct_$_and_Job_Effects'!C60*IMPLAN_Multipliers!$C$9/1000000</f>
        <v>12988.80319585649</v>
      </c>
      <c r="K60" s="47">
        <f>'Direct_$_and_Job_Effects'!D60*IMPLAN_Multipliers!$C$9/1000000</f>
        <v>13201.597602470301</v>
      </c>
      <c r="L60" s="47">
        <f>'Direct_$_and_Job_Effects'!E60*IMPLAN_Multipliers!$C$9/1000000</f>
        <v>13092.193672003999</v>
      </c>
      <c r="M60" s="47">
        <f>'Direct_$_and_Job_Effects'!F60*IMPLAN_Multipliers!$C$9/1000000</f>
        <v>12960.422365164561</v>
      </c>
      <c r="N60" s="47">
        <f>'Direct_$_and_Job_Effects'!G60*IMPLAN_Multipliers!$C$9/1000000</f>
        <v>12807.558240394941</v>
      </c>
      <c r="O60" s="47">
        <f>'Direct_$_and_Job_Effects'!H60*IMPLAN_Multipliers!$C$9/1000000</f>
        <v>12660.448028229774</v>
      </c>
    </row>
    <row r="61" spans="2:15" x14ac:dyDescent="0.25">
      <c r="B61" s="31">
        <v>1959</v>
      </c>
      <c r="C61" s="28">
        <v>2798682658.7756424</v>
      </c>
      <c r="D61" s="28">
        <v>2805782429.3318925</v>
      </c>
      <c r="E61" s="28">
        <v>2790251842.4381232</v>
      </c>
      <c r="F61" s="28">
        <v>2775337233.2333565</v>
      </c>
      <c r="G61" s="28">
        <v>2746479388.4849606</v>
      </c>
      <c r="H61" s="28">
        <v>2728242469.7456017</v>
      </c>
      <c r="J61" s="47">
        <f>'Direct_$_and_Job_Effects'!C61*IMPLAN_Multipliers!$C$9/1000000</f>
        <v>13265.492726426621</v>
      </c>
      <c r="K61" s="47">
        <f>'Direct_$_and_Job_Effects'!D61*IMPLAN_Multipliers!$C$9/1000000</f>
        <v>13299.144971484813</v>
      </c>
      <c r="L61" s="47">
        <f>'Direct_$_and_Job_Effects'!E61*IMPLAN_Multipliers!$C$9/1000000</f>
        <v>13225.531449483517</v>
      </c>
      <c r="M61" s="47">
        <f>'Direct_$_and_Job_Effects'!F61*IMPLAN_Multipliers!$C$9/1000000</f>
        <v>13154.837603826187</v>
      </c>
      <c r="N61" s="47">
        <f>'Direct_$_and_Job_Effects'!G61*IMPLAN_Multipliers!$C$9/1000000</f>
        <v>13018.054132356197</v>
      </c>
      <c r="O61" s="47">
        <f>'Direct_$_and_Job_Effects'!H61*IMPLAN_Multipliers!$C$9/1000000</f>
        <v>12931.612851801996</v>
      </c>
    </row>
    <row r="62" spans="2:15" x14ac:dyDescent="0.25">
      <c r="B62" s="31">
        <v>1960</v>
      </c>
      <c r="C62" s="28">
        <v>2775164499.4262977</v>
      </c>
      <c r="D62" s="28">
        <v>2738262255.9334054</v>
      </c>
      <c r="E62" s="28">
        <v>2725819641.6931796</v>
      </c>
      <c r="F62" s="28">
        <v>2694905881.4925699</v>
      </c>
      <c r="G62" s="28">
        <v>2666325290.3998356</v>
      </c>
      <c r="H62" s="28">
        <v>2634780364.7711844</v>
      </c>
      <c r="J62" s="47">
        <f>'Direct_$_and_Job_Effects'!C62*IMPLAN_Multipliers!$C$9/1000000</f>
        <v>13154.018861817705</v>
      </c>
      <c r="K62" s="47">
        <f>'Direct_$_and_Job_Effects'!D62*IMPLAN_Multipliers!$C$9/1000000</f>
        <v>12979.105696472285</v>
      </c>
      <c r="L62" s="47">
        <f>'Direct_$_and_Job_Effects'!E62*IMPLAN_Multipliers!$C$9/1000000</f>
        <v>12920.128874579354</v>
      </c>
      <c r="M62" s="47">
        <f>'Direct_$_and_Job_Effects'!F62*IMPLAN_Multipliers!$C$9/1000000</f>
        <v>12773.600557121921</v>
      </c>
      <c r="N62" s="47">
        <f>'Direct_$_and_Job_Effects'!G62*IMPLAN_Multipliers!$C$9/1000000</f>
        <v>12638.131241917925</v>
      </c>
      <c r="O62" s="47">
        <f>'Direct_$_and_Job_Effects'!H62*IMPLAN_Multipliers!$C$9/1000000</f>
        <v>12488.611259661127</v>
      </c>
    </row>
    <row r="63" spans="2:15" x14ac:dyDescent="0.25">
      <c r="B63" s="31">
        <v>1961</v>
      </c>
      <c r="C63" s="28">
        <v>2645924894.2108994</v>
      </c>
      <c r="D63" s="28">
        <v>2713444056.2809319</v>
      </c>
      <c r="E63" s="28">
        <v>2691699424.892036</v>
      </c>
      <c r="F63" s="28">
        <v>2654654143.0240006</v>
      </c>
      <c r="G63" s="28">
        <v>2622900281.6349535</v>
      </c>
      <c r="H63" s="28">
        <v>2571000441.6323609</v>
      </c>
      <c r="J63" s="47">
        <f>'Direct_$_and_Job_Effects'!C63*IMPLAN_Multipliers!$C$9/1000000</f>
        <v>12541.435281619608</v>
      </c>
      <c r="K63" s="47">
        <f>'Direct_$_and_Job_Effects'!D63*IMPLAN_Multipliers!$C$9/1000000</f>
        <v>12861.469763030329</v>
      </c>
      <c r="L63" s="47">
        <f>'Direct_$_and_Job_Effects'!E63*IMPLAN_Multipliers!$C$9/1000000</f>
        <v>12758.402254242312</v>
      </c>
      <c r="M63" s="47">
        <f>'Direct_$_and_Job_Effects'!F63*IMPLAN_Multipliers!$C$9/1000000</f>
        <v>12582.81110044432</v>
      </c>
      <c r="N63" s="47">
        <f>'Direct_$_and_Job_Effects'!G63*IMPLAN_Multipliers!$C$9/1000000</f>
        <v>12432.300782323207</v>
      </c>
      <c r="O63" s="47">
        <f>'Direct_$_and_Job_Effects'!H63*IMPLAN_Multipliers!$C$9/1000000</f>
        <v>12186.30041929588</v>
      </c>
    </row>
    <row r="64" spans="2:15" x14ac:dyDescent="0.25">
      <c r="B64" s="31">
        <v>1962</v>
      </c>
      <c r="C64" s="23">
        <v>2755981815.2557092</v>
      </c>
      <c r="D64" s="23">
        <v>2649423405.2194843</v>
      </c>
      <c r="E64" s="23">
        <v>2614732717.5127468</v>
      </c>
      <c r="F64" s="23">
        <v>2579851666.380692</v>
      </c>
      <c r="G64" s="23">
        <v>2503042832.1301136</v>
      </c>
      <c r="H64" s="23">
        <v>2426801885.3119168</v>
      </c>
      <c r="J64" s="47">
        <f>'Direct_$_and_Job_Effects'!C64*IMPLAN_Multipliers!$C$9/1000000</f>
        <v>13063.094742021429</v>
      </c>
      <c r="K64" s="47">
        <f>'Direct_$_and_Job_Effects'!D64*IMPLAN_Multipliers!$C$9/1000000</f>
        <v>12558.017894940265</v>
      </c>
      <c r="L64" s="47">
        <f>'Direct_$_and_Job_Effects'!E64*IMPLAN_Multipliers!$C$9/1000000</f>
        <v>12393.587296134976</v>
      </c>
      <c r="M64" s="47">
        <f>'Direct_$_and_Job_Effects'!F64*IMPLAN_Multipliers!$C$9/1000000</f>
        <v>12228.254392587842</v>
      </c>
      <c r="N64" s="47">
        <f>'Direct_$_and_Job_Effects'!G64*IMPLAN_Multipliers!$C$9/1000000</f>
        <v>11864.187738270519</v>
      </c>
      <c r="O64" s="47">
        <f>'Direct_$_and_Job_Effects'!H64*IMPLAN_Multipliers!$C$9/1000000</f>
        <v>11502.812817001266</v>
      </c>
    </row>
    <row r="65" spans="2:15" x14ac:dyDescent="0.25">
      <c r="B65" s="31">
        <v>1963</v>
      </c>
      <c r="C65" s="23">
        <v>2759181313.2791705</v>
      </c>
      <c r="D65" s="23">
        <v>2754429227.7091355</v>
      </c>
      <c r="E65" s="23">
        <v>2725779554.1854663</v>
      </c>
      <c r="F65" s="23">
        <v>2683420315.510808</v>
      </c>
      <c r="G65" s="23">
        <v>2640413543.9208446</v>
      </c>
      <c r="H65" s="23">
        <v>2602095319.805758</v>
      </c>
      <c r="J65" s="47">
        <f>'Direct_$_and_Job_Effects'!C65*IMPLAN_Multipliers!$C$9/1000000</f>
        <v>13078.26006189982</v>
      </c>
      <c r="K65" s="47">
        <f>'Direct_$_and_Job_Effects'!D65*IMPLAN_Multipliers!$C$9/1000000</f>
        <v>13055.735622993898</v>
      </c>
      <c r="L65" s="47">
        <f>'Direct_$_and_Job_Effects'!E65*IMPLAN_Multipliers!$C$9/1000000</f>
        <v>12919.938863561018</v>
      </c>
      <c r="M65" s="47">
        <f>'Direct_$_and_Job_Effects'!F65*IMPLAN_Multipliers!$C$9/1000000</f>
        <v>12719.160054011574</v>
      </c>
      <c r="N65" s="47">
        <f>'Direct_$_and_Job_Effects'!G65*IMPLAN_Multipliers!$C$9/1000000</f>
        <v>12515.311999311676</v>
      </c>
      <c r="O65" s="47">
        <f>'Direct_$_and_Job_Effects'!H65*IMPLAN_Multipliers!$C$9/1000000</f>
        <v>12333.687218919231</v>
      </c>
    </row>
    <row r="66" spans="2:15" x14ac:dyDescent="0.25">
      <c r="B66" s="31">
        <v>1964</v>
      </c>
      <c r="C66" s="23">
        <v>2797204876.8732934</v>
      </c>
      <c r="D66" s="23">
        <v>2799493717.9745116</v>
      </c>
      <c r="E66" s="23">
        <v>2769631786.8164616</v>
      </c>
      <c r="F66" s="23">
        <v>2740005019.6822934</v>
      </c>
      <c r="G66" s="23">
        <v>2707821054.5027404</v>
      </c>
      <c r="H66" s="23">
        <v>2684162637.1049395</v>
      </c>
      <c r="J66" s="47">
        <f>'Direct_$_and_Job_Effects'!C66*IMPLAN_Multipliers!$C$9/1000000</f>
        <v>13258.488179120985</v>
      </c>
      <c r="K66" s="47">
        <f>'Direct_$_and_Job_Effects'!D66*IMPLAN_Multipliers!$C$9/1000000</f>
        <v>13269.337070789696</v>
      </c>
      <c r="L66" s="47">
        <f>'Direct_$_and_Job_Effects'!E66*IMPLAN_Multipliers!$C$9/1000000</f>
        <v>13127.794324122069</v>
      </c>
      <c r="M66" s="47">
        <f>'Direct_$_and_Job_Effects'!F66*IMPLAN_Multipliers!$C$9/1000000</f>
        <v>12987.366232822222</v>
      </c>
      <c r="N66" s="47">
        <f>'Direct_$_and_Job_Effects'!G66*IMPLAN_Multipliers!$C$9/1000000</f>
        <v>12834.817263163868</v>
      </c>
      <c r="O66" s="47">
        <f>'Direct_$_and_Job_Effects'!H66*IMPLAN_Multipliers!$C$9/1000000</f>
        <v>12722.678588589528</v>
      </c>
    </row>
    <row r="67" spans="2:15" x14ac:dyDescent="0.25">
      <c r="B67" s="31">
        <v>1965</v>
      </c>
      <c r="C67" s="23">
        <v>2770730298.5192347</v>
      </c>
      <c r="D67" s="23">
        <v>2804856259.9944139</v>
      </c>
      <c r="E67" s="23">
        <v>2775443592.1037192</v>
      </c>
      <c r="F67" s="23">
        <v>2755049824.7121758</v>
      </c>
      <c r="G67" s="23">
        <v>2729740850.4139676</v>
      </c>
      <c r="H67" s="23">
        <v>2706292817.4721847</v>
      </c>
      <c r="J67" s="47">
        <f>'Direct_$_and_Job_Effects'!C67*IMPLAN_Multipliers!$C$9/1000000</f>
        <v>13133.001166333113</v>
      </c>
      <c r="K67" s="47">
        <f>'Direct_$_and_Job_Effects'!D67*IMPLAN_Multipliers!$C$9/1000000</f>
        <v>13294.755015885085</v>
      </c>
      <c r="L67" s="47">
        <f>'Direct_$_and_Job_Effects'!E67*IMPLAN_Multipliers!$C$9/1000000</f>
        <v>13155.341734873971</v>
      </c>
      <c r="M67" s="47">
        <f>'Direct_$_and_Job_Effects'!F67*IMPLAN_Multipliers!$C$9/1000000</f>
        <v>13058.677194452192</v>
      </c>
      <c r="N67" s="47">
        <f>'Direct_$_and_Job_Effects'!G67*IMPLAN_Multipliers!$C$9/1000000</f>
        <v>12938.71503532227</v>
      </c>
      <c r="O67" s="47">
        <f>'Direct_$_and_Job_Effects'!H67*IMPLAN_Multipliers!$C$9/1000000</f>
        <v>12827.573563293314</v>
      </c>
    </row>
    <row r="68" spans="2:15" x14ac:dyDescent="0.25">
      <c r="B68" s="31">
        <v>1966</v>
      </c>
      <c r="C68" s="23">
        <v>2794689965.3206849</v>
      </c>
      <c r="D68" s="23">
        <v>2798360241.0528417</v>
      </c>
      <c r="E68" s="23">
        <v>2773336029.4222188</v>
      </c>
      <c r="F68" s="23">
        <v>2747776684.2955618</v>
      </c>
      <c r="G68" s="23">
        <v>2720281995.4516106</v>
      </c>
      <c r="H68" s="23">
        <v>2698019063.8819318</v>
      </c>
      <c r="J68" s="47">
        <f>'Direct_$_and_Job_Effects'!C68*IMPLAN_Multipliers!$C$9/1000000</f>
        <v>13246.567734763308</v>
      </c>
      <c r="K68" s="47">
        <f>'Direct_$_and_Job_Effects'!D68*IMPLAN_Multipliers!$C$9/1000000</f>
        <v>13263.964496727811</v>
      </c>
      <c r="L68" s="47">
        <f>'Direct_$_and_Job_Effects'!E68*IMPLAN_Multipliers!$C$9/1000000</f>
        <v>13145.352085874552</v>
      </c>
      <c r="M68" s="47">
        <f>'Direct_$_and_Job_Effects'!F68*IMPLAN_Multipliers!$C$9/1000000</f>
        <v>13024.203192552641</v>
      </c>
      <c r="N68" s="47">
        <f>'Direct_$_and_Job_Effects'!G68*IMPLAN_Multipliers!$C$9/1000000</f>
        <v>12893.880951933064</v>
      </c>
      <c r="O68" s="47">
        <f>'Direct_$_and_Job_Effects'!H68*IMPLAN_Multipliers!$C$9/1000000</f>
        <v>12788.356749008351</v>
      </c>
    </row>
    <row r="69" spans="2:15" x14ac:dyDescent="0.25">
      <c r="B69" s="31">
        <v>1967</v>
      </c>
      <c r="C69" s="23">
        <v>2762690133.1259136</v>
      </c>
      <c r="D69" s="23">
        <v>2783925667.2539887</v>
      </c>
      <c r="E69" s="23">
        <v>2758750591.0956888</v>
      </c>
      <c r="F69" s="23">
        <v>2734221780.367146</v>
      </c>
      <c r="G69" s="23">
        <v>2702492235.7514277</v>
      </c>
      <c r="H69" s="23">
        <v>2672697553.5698252</v>
      </c>
      <c r="J69" s="47">
        <f>'Direct_$_and_Job_Effects'!C69*IMPLAN_Multipliers!$C$9/1000000</f>
        <v>13094.891538144318</v>
      </c>
      <c r="K69" s="47">
        <f>'Direct_$_and_Job_Effects'!D69*IMPLAN_Multipliers!$C$9/1000000</f>
        <v>13195.545973771184</v>
      </c>
      <c r="L69" s="47">
        <f>'Direct_$_and_Job_Effects'!E69*IMPLAN_Multipliers!$C$9/1000000</f>
        <v>13076.218479238003</v>
      </c>
      <c r="M69" s="47">
        <f>'Direct_$_and_Job_Effects'!F69*IMPLAN_Multipliers!$C$9/1000000</f>
        <v>12959.954222092918</v>
      </c>
      <c r="N69" s="47">
        <f>'Direct_$_and_Job_Effects'!G69*IMPLAN_Multipliers!$C$9/1000000</f>
        <v>12809.559163191609</v>
      </c>
      <c r="O69" s="47">
        <f>'Direct_$_and_Job_Effects'!H69*IMPLAN_Multipliers!$C$9/1000000</f>
        <v>12668.335170350936</v>
      </c>
    </row>
    <row r="70" spans="2:15" x14ac:dyDescent="0.25">
      <c r="B70" s="31">
        <v>1968</v>
      </c>
      <c r="C70" s="23">
        <v>2801426197.0029306</v>
      </c>
      <c r="D70" s="23">
        <v>2807553490.8781576</v>
      </c>
      <c r="E70" s="23">
        <v>2791111734.3696337</v>
      </c>
      <c r="F70" s="23">
        <v>2774068189.1348419</v>
      </c>
      <c r="G70" s="23">
        <v>2745930789.9651093</v>
      </c>
      <c r="H70" s="23">
        <v>2727384439.4918284</v>
      </c>
      <c r="J70" s="47">
        <f>'Direct_$_and_Job_Effects'!C70*IMPLAN_Multipliers!$C$9/1000000</f>
        <v>13278.496839731375</v>
      </c>
      <c r="K70" s="47">
        <f>'Direct_$_and_Job_Effects'!D70*IMPLAN_Multipliers!$C$9/1000000</f>
        <v>13307.539636734326</v>
      </c>
      <c r="L70" s="47">
        <f>'Direct_$_and_Job_Effects'!E70*IMPLAN_Multipliers!$C$9/1000000</f>
        <v>13229.607256409035</v>
      </c>
      <c r="M70" s="47">
        <f>'Direct_$_and_Job_Effects'!F70*IMPLAN_Multipliers!$C$9/1000000</f>
        <v>13148.822454089373</v>
      </c>
      <c r="N70" s="47">
        <f>'Direct_$_and_Job_Effects'!G70*IMPLAN_Multipliers!$C$9/1000000</f>
        <v>13015.453826940364</v>
      </c>
      <c r="O70" s="47">
        <f>'Direct_$_and_Job_Effects'!H70*IMPLAN_Multipliers!$C$9/1000000</f>
        <v>12927.545869053954</v>
      </c>
    </row>
    <row r="71" spans="2:15" x14ac:dyDescent="0.25">
      <c r="B71" s="31">
        <v>1969</v>
      </c>
      <c r="C71" s="23">
        <v>2772486708.1235633</v>
      </c>
      <c r="D71" s="23">
        <v>2813082876.2965722</v>
      </c>
      <c r="E71" s="23">
        <v>2792338277.6564507</v>
      </c>
      <c r="F71" s="23">
        <v>2774859101.5762362</v>
      </c>
      <c r="G71" s="23">
        <v>2747976606.7835879</v>
      </c>
      <c r="H71" s="23">
        <v>2729877117.9272056</v>
      </c>
      <c r="J71" s="47">
        <f>'Direct_$_and_Job_Effects'!C71*IMPLAN_Multipliers!$C$9/1000000</f>
        <v>13141.326382755127</v>
      </c>
      <c r="K71" s="47">
        <f>'Direct_$_and_Job_Effects'!D71*IMPLAN_Multipliers!$C$9/1000000</f>
        <v>13333.748403855381</v>
      </c>
      <c r="L71" s="47">
        <f>'Direct_$_and_Job_Effects'!E71*IMPLAN_Multipliers!$C$9/1000000</f>
        <v>13235.420956293478</v>
      </c>
      <c r="M71" s="47">
        <f>'Direct_$_and_Job_Effects'!F71*IMPLAN_Multipliers!$C$9/1000000</f>
        <v>13152.571304715813</v>
      </c>
      <c r="N71" s="47">
        <f>'Direct_$_and_Job_Effects'!G71*IMPLAN_Multipliers!$C$9/1000000</f>
        <v>13025.150806353171</v>
      </c>
      <c r="O71" s="47">
        <f>'Direct_$_and_Job_Effects'!H71*IMPLAN_Multipliers!$C$9/1000000</f>
        <v>12939.360930525869</v>
      </c>
    </row>
    <row r="72" spans="2:15" x14ac:dyDescent="0.25">
      <c r="B72" s="31">
        <v>1970</v>
      </c>
      <c r="C72" s="23">
        <v>2787656547.9439349</v>
      </c>
      <c r="D72" s="23">
        <v>2805393996.6406717</v>
      </c>
      <c r="E72" s="23">
        <v>2791217071.944488</v>
      </c>
      <c r="F72" s="23">
        <v>2781153112.9525323</v>
      </c>
      <c r="G72" s="23">
        <v>2753520827.7528515</v>
      </c>
      <c r="H72" s="23">
        <v>2734069706.0382776</v>
      </c>
      <c r="J72" s="47">
        <f>'Direct_$_and_Job_Effects'!C72*IMPLAN_Multipliers!$C$9/1000000</f>
        <v>13213.229997538745</v>
      </c>
      <c r="K72" s="47">
        <f>'Direct_$_and_Job_Effects'!D72*IMPLAN_Multipliers!$C$9/1000000</f>
        <v>13297.303837041101</v>
      </c>
      <c r="L72" s="47">
        <f>'Direct_$_and_Job_Effects'!E72*IMPLAN_Multipliers!$C$9/1000000</f>
        <v>13230.106546612113</v>
      </c>
      <c r="M72" s="47">
        <f>'Direct_$_and_Job_Effects'!F72*IMPLAN_Multipliers!$C$9/1000000</f>
        <v>13182.404327002387</v>
      </c>
      <c r="N72" s="47">
        <f>'Direct_$_and_Job_Effects'!G72*IMPLAN_Multipliers!$C$9/1000000</f>
        <v>13051.429892590708</v>
      </c>
      <c r="O72" s="47">
        <f>'Direct_$_and_Job_Effects'!H72*IMPLAN_Multipliers!$C$9/1000000</f>
        <v>12959.233404069069</v>
      </c>
    </row>
    <row r="73" spans="2:15" x14ac:dyDescent="0.25">
      <c r="B73" s="31">
        <v>1971</v>
      </c>
      <c r="C73" s="23">
        <v>2787202528.106339</v>
      </c>
      <c r="D73" s="23">
        <v>2801366220.55059</v>
      </c>
      <c r="E73" s="23">
        <v>2779561518.849174</v>
      </c>
      <c r="F73" s="23">
        <v>2759514626.441308</v>
      </c>
      <c r="G73" s="23">
        <v>2733540854.7801819</v>
      </c>
      <c r="H73" s="23">
        <v>2705250438.820581</v>
      </c>
      <c r="J73" s="47">
        <f>'Direct_$_and_Job_Effects'!C73*IMPLAN_Multipliers!$C$9/1000000</f>
        <v>13211.077986186405</v>
      </c>
      <c r="K73" s="47">
        <f>'Direct_$_and_Job_Effects'!D73*IMPLAN_Multipliers!$C$9/1000000</f>
        <v>13278.212556985065</v>
      </c>
      <c r="L73" s="47">
        <f>'Direct_$_and_Job_Effects'!E73*IMPLAN_Multipliers!$C$9/1000000</f>
        <v>13174.860320562315</v>
      </c>
      <c r="M73" s="47">
        <f>'Direct_$_and_Job_Effects'!F73*IMPLAN_Multipliers!$C$9/1000000</f>
        <v>13079.839934956915</v>
      </c>
      <c r="N73" s="47">
        <f>'Direct_$_and_Job_Effects'!G73*IMPLAN_Multipliers!$C$9/1000000</f>
        <v>12956.726698817714</v>
      </c>
      <c r="O73" s="47">
        <f>'Direct_$_and_Job_Effects'!H73*IMPLAN_Multipliers!$C$9/1000000</f>
        <v>12822.632786468306</v>
      </c>
    </row>
    <row r="74" spans="2:15" x14ac:dyDescent="0.25">
      <c r="B74" s="31">
        <v>1972</v>
      </c>
      <c r="C74" s="23">
        <v>2811105126.256412</v>
      </c>
      <c r="D74" s="23">
        <v>2799941039.7148199</v>
      </c>
      <c r="E74" s="23">
        <v>2775711334.8096099</v>
      </c>
      <c r="F74" s="23">
        <v>2749721337.6859131</v>
      </c>
      <c r="G74" s="23">
        <v>2719997468.3146472</v>
      </c>
      <c r="H74" s="23">
        <v>2688083026.9055319</v>
      </c>
      <c r="J74" s="47">
        <f>'Direct_$_and_Job_Effects'!C74*IMPLAN_Multipliers!$C$9/1000000</f>
        <v>13324.374054573527</v>
      </c>
      <c r="K74" s="47">
        <f>'Direct_$_and_Job_Effects'!D74*IMPLAN_Multipliers!$C$9/1000000</f>
        <v>13271.457333790515</v>
      </c>
      <c r="L74" s="47">
        <f>'Direct_$_and_Job_Effects'!E74*IMPLAN_Multipliers!$C$9/1000000</f>
        <v>13156.610810132081</v>
      </c>
      <c r="M74" s="47">
        <f>'Direct_$_and_Job_Effects'!F74*IMPLAN_Multipliers!$C$9/1000000</f>
        <v>13033.420666825486</v>
      </c>
      <c r="N74" s="47">
        <f>'Direct_$_and_Job_Effects'!G74*IMPLAN_Multipliers!$C$9/1000000</f>
        <v>12892.532320049408</v>
      </c>
      <c r="O74" s="47">
        <f>'Direct_$_and_Job_Effects'!H74*IMPLAN_Multipliers!$C$9/1000000</f>
        <v>12741.260867727693</v>
      </c>
    </row>
    <row r="75" spans="2:15" x14ac:dyDescent="0.25">
      <c r="B75" s="31">
        <v>1973</v>
      </c>
      <c r="C75" s="23">
        <v>2767730416.9121737</v>
      </c>
      <c r="D75" s="23">
        <v>2779058279.8171239</v>
      </c>
      <c r="E75" s="23">
        <v>2754976383.7511888</v>
      </c>
      <c r="F75" s="23">
        <v>2728990481.0999866</v>
      </c>
      <c r="G75" s="23">
        <v>2694638985.8172474</v>
      </c>
      <c r="H75" s="23">
        <v>2657362552.2525177</v>
      </c>
      <c r="J75" s="47">
        <f>'Direct_$_and_Job_Effects'!C75*IMPLAN_Multipliers!$C$9/1000000</f>
        <v>13118.782009504515</v>
      </c>
      <c r="K75" s="47">
        <f>'Direct_$_and_Job_Effects'!D75*IMPLAN_Multipliers!$C$9/1000000</f>
        <v>13172.475014854866</v>
      </c>
      <c r="L75" s="47">
        <f>'Direct_$_and_Job_Effects'!E75*IMPLAN_Multipliers!$C$9/1000000</f>
        <v>13058.329091200563</v>
      </c>
      <c r="M75" s="47">
        <f>'Direct_$_and_Job_Effects'!F75*IMPLAN_Multipliers!$C$9/1000000</f>
        <v>12935.158355308715</v>
      </c>
      <c r="N75" s="47">
        <f>'Direct_$_and_Job_Effects'!G75*IMPLAN_Multipliers!$C$9/1000000</f>
        <v>12772.335496709087</v>
      </c>
      <c r="O75" s="47">
        <f>'Direct_$_and_Job_Effects'!H75*IMPLAN_Multipliers!$C$9/1000000</f>
        <v>12595.648705597023</v>
      </c>
    </row>
    <row r="76" spans="2:15" x14ac:dyDescent="0.25">
      <c r="B76" s="31">
        <v>1974</v>
      </c>
      <c r="C76" s="23">
        <v>2760868347.128437</v>
      </c>
      <c r="D76" s="23">
        <v>2811400354.2034464</v>
      </c>
      <c r="E76" s="23">
        <v>2783562719.7042651</v>
      </c>
      <c r="F76" s="23">
        <v>2757685372.1798906</v>
      </c>
      <c r="G76" s="23">
        <v>2731679820.9095225</v>
      </c>
      <c r="H76" s="23">
        <v>2700349297.2858224</v>
      </c>
      <c r="J76" s="47">
        <f>'Direct_$_and_Job_Effects'!C76*IMPLAN_Multipliers!$C$9/1000000</f>
        <v>13086.256443764161</v>
      </c>
      <c r="K76" s="47">
        <f>'Direct_$_and_Job_Effects'!D76*IMPLAN_Multipliers!$C$9/1000000</f>
        <v>13325.773407291043</v>
      </c>
      <c r="L76" s="47">
        <f>'Direct_$_and_Job_Effects'!E76*IMPLAN_Multipliers!$C$9/1000000</f>
        <v>13193.825636502565</v>
      </c>
      <c r="M76" s="47">
        <f>'Direct_$_and_Job_Effects'!F76*IMPLAN_Multipliers!$C$9/1000000</f>
        <v>13071.169441707696</v>
      </c>
      <c r="N76" s="47">
        <f>'Direct_$_and_Job_Effects'!G76*IMPLAN_Multipliers!$C$9/1000000</f>
        <v>12947.905573207972</v>
      </c>
      <c r="O76" s="47">
        <f>'Direct_$_and_Job_Effects'!H76*IMPLAN_Multipliers!$C$9/1000000</f>
        <v>12799.401836300854</v>
      </c>
    </row>
    <row r="77" spans="2:15" x14ac:dyDescent="0.25">
      <c r="B77" s="31">
        <v>1975</v>
      </c>
      <c r="C77" s="28">
        <v>2776334109.6806135</v>
      </c>
      <c r="D77" s="28">
        <v>2800425664.1681647</v>
      </c>
      <c r="E77" s="28">
        <v>2785777254.4838672</v>
      </c>
      <c r="F77" s="28">
        <v>2763836443.4688663</v>
      </c>
      <c r="G77" s="28">
        <v>2738306811.8409481</v>
      </c>
      <c r="H77" s="28">
        <v>2714173886.7771654</v>
      </c>
      <c r="J77" s="47">
        <f>'Direct_$_and_Job_Effects'!C77*IMPLAN_Multipliers!$C$9/1000000</f>
        <v>13159.562704479798</v>
      </c>
      <c r="K77" s="47">
        <f>'Direct_$_and_Job_Effects'!D77*IMPLAN_Multipliers!$C$9/1000000</f>
        <v>13273.75440814467</v>
      </c>
      <c r="L77" s="47">
        <f>'Direct_$_and_Job_Effects'!E77*IMPLAN_Multipliers!$C$9/1000000</f>
        <v>13204.322323191611</v>
      </c>
      <c r="M77" s="47">
        <f>'Direct_$_and_Job_Effects'!F77*IMPLAN_Multipliers!$C$9/1000000</f>
        <v>13100.324941416742</v>
      </c>
      <c r="N77" s="47">
        <f>'Direct_$_and_Job_Effects'!G77*IMPLAN_Multipliers!$C$9/1000000</f>
        <v>12979.316887285782</v>
      </c>
      <c r="O77" s="47">
        <f>'Direct_$_and_Job_Effects'!H77*IMPLAN_Multipliers!$C$9/1000000</f>
        <v>12864.929090978409</v>
      </c>
    </row>
    <row r="78" spans="2:15" x14ac:dyDescent="0.25">
      <c r="B78" s="31">
        <v>1976</v>
      </c>
      <c r="C78" s="28">
        <v>2766303971.0718002</v>
      </c>
      <c r="D78" s="28">
        <v>2804603462.7337613</v>
      </c>
      <c r="E78" s="28">
        <v>2784693664.7878032</v>
      </c>
      <c r="F78" s="28">
        <v>2765754177.4564028</v>
      </c>
      <c r="G78" s="28">
        <v>2743932289.4305038</v>
      </c>
      <c r="H78" s="28">
        <v>2728332122.3897128</v>
      </c>
      <c r="J78" s="47">
        <f>'Direct_$_and_Job_Effects'!C78*IMPLAN_Multipliers!$C$9/1000000</f>
        <v>13112.020790307053</v>
      </c>
      <c r="K78" s="47">
        <f>'Direct_$_and_Job_Effects'!D78*IMPLAN_Multipliers!$C$9/1000000</f>
        <v>13293.556780632533</v>
      </c>
      <c r="L78" s="47">
        <f>'Direct_$_and_Job_Effects'!E78*IMPLAN_Multipliers!$C$9/1000000</f>
        <v>13199.186209889698</v>
      </c>
      <c r="M78" s="47">
        <f>'Direct_$_and_Job_Effects'!F78*IMPLAN_Multipliers!$C$9/1000000</f>
        <v>13109.414820250669</v>
      </c>
      <c r="N78" s="47">
        <f>'Direct_$_and_Job_Effects'!G78*IMPLAN_Multipliers!$C$9/1000000</f>
        <v>13005.981122265383</v>
      </c>
      <c r="O78" s="47">
        <f>'Direct_$_and_Job_Effects'!H78*IMPLAN_Multipliers!$C$9/1000000</f>
        <v>12932.037796907736</v>
      </c>
    </row>
    <row r="79" spans="2:15" x14ac:dyDescent="0.25">
      <c r="B79" s="31">
        <v>1977</v>
      </c>
      <c r="C79" s="28">
        <v>2619316769.0799236</v>
      </c>
      <c r="D79" s="28">
        <v>2702770833.2191973</v>
      </c>
      <c r="E79" s="28">
        <v>2688928344.578392</v>
      </c>
      <c r="F79" s="28">
        <v>2658638477.0807371</v>
      </c>
      <c r="G79" s="28">
        <v>2638877170.9349656</v>
      </c>
      <c r="H79" s="28">
        <v>2610950997.7662191</v>
      </c>
      <c r="J79" s="47">
        <f>'Direct_$_and_Job_Effects'!C79*IMPLAN_Multipliers!$C$9/1000000</f>
        <v>12415.315269662546</v>
      </c>
      <c r="K79" s="47">
        <f>'Direct_$_and_Job_Effects'!D79*IMPLAN_Multipliers!$C$9/1000000</f>
        <v>12810.879689000672</v>
      </c>
      <c r="L79" s="47">
        <f>'Direct_$_and_Job_Effects'!E79*IMPLAN_Multipliers!$C$9/1000000</f>
        <v>12745.26759403719</v>
      </c>
      <c r="M79" s="47">
        <f>'Direct_$_and_Job_Effects'!F79*IMPLAN_Multipliers!$C$9/1000000</f>
        <v>12601.69646934585</v>
      </c>
      <c r="N79" s="47">
        <f>'Direct_$_and_Job_Effects'!G79*IMPLAN_Multipliers!$C$9/1000000</f>
        <v>12508.029735777671</v>
      </c>
      <c r="O79" s="47">
        <f>'Direct_$_and_Job_Effects'!H79*IMPLAN_Multipliers!$C$9/1000000</f>
        <v>12375.66230001809</v>
      </c>
    </row>
    <row r="80" spans="2:15" x14ac:dyDescent="0.25">
      <c r="B80" s="31">
        <v>1978</v>
      </c>
      <c r="C80" s="28">
        <v>2734915896.3802519</v>
      </c>
      <c r="D80" s="28">
        <v>2643293400.4030695</v>
      </c>
      <c r="E80" s="28">
        <v>2620514343.0026994</v>
      </c>
      <c r="F80" s="28">
        <v>2601079002.1979609</v>
      </c>
      <c r="G80" s="28">
        <v>2567549693.8799405</v>
      </c>
      <c r="H80" s="28">
        <v>2508219911.2343407</v>
      </c>
      <c r="J80" s="47">
        <f>'Direct_$_and_Job_Effects'!C80*IMPLAN_Multipliers!$C$9/1000000</f>
        <v>12963.244266748135</v>
      </c>
      <c r="K80" s="47">
        <f>'Direct_$_and_Job_Effects'!D80*IMPLAN_Multipliers!$C$9/1000000</f>
        <v>12528.962248330912</v>
      </c>
      <c r="L80" s="47">
        <f>'Direct_$_and_Job_Effects'!E80*IMPLAN_Multipliers!$C$9/1000000</f>
        <v>12420.991657484554</v>
      </c>
      <c r="M80" s="47">
        <f>'Direct_$_and_Job_Effects'!F80*IMPLAN_Multipliers!$C$9/1000000</f>
        <v>12328.869968992129</v>
      </c>
      <c r="N80" s="47">
        <f>'Direct_$_and_Job_Effects'!G80*IMPLAN_Multipliers!$C$9/1000000</f>
        <v>12169.944199319694</v>
      </c>
      <c r="O80" s="47">
        <f>'Direct_$_and_Job_Effects'!H80*IMPLAN_Multipliers!$C$9/1000000</f>
        <v>11888.726606579121</v>
      </c>
    </row>
    <row r="81" spans="2:15" x14ac:dyDescent="0.25">
      <c r="B81" s="31">
        <v>1979</v>
      </c>
      <c r="C81" s="23">
        <v>2777533048.5107584</v>
      </c>
      <c r="D81" s="23">
        <v>2792197675.8541484</v>
      </c>
      <c r="E81" s="23">
        <v>2765402960.526268</v>
      </c>
      <c r="F81" s="23">
        <v>2745398304.2855878</v>
      </c>
      <c r="G81" s="23">
        <v>2722086712.9889374</v>
      </c>
      <c r="H81" s="23">
        <v>2701143507.897296</v>
      </c>
      <c r="J81" s="47">
        <f>'Direct_$_and_Job_Effects'!C81*IMPLAN_Multipliers!$C$9/1000000</f>
        <v>13165.245561834436</v>
      </c>
      <c r="K81" s="47">
        <f>'Direct_$_and_Job_Effects'!D81*IMPLAN_Multipliers!$C$9/1000000</f>
        <v>13234.754516967134</v>
      </c>
      <c r="L81" s="47">
        <f>'Direct_$_and_Job_Effects'!E81*IMPLAN_Multipliers!$C$9/1000000</f>
        <v>13107.750085016221</v>
      </c>
      <c r="M81" s="47">
        <f>'Direct_$_and_Job_Effects'!F81*IMPLAN_Multipliers!$C$9/1000000</f>
        <v>13012.929894873085</v>
      </c>
      <c r="N81" s="47">
        <f>'Direct_$_and_Job_Effects'!G81*IMPLAN_Multipliers!$C$9/1000000</f>
        <v>12902.435143416544</v>
      </c>
      <c r="O81" s="47">
        <f>'Direct_$_and_Job_Effects'!H81*IMPLAN_Multipliers!$C$9/1000000</f>
        <v>12803.166319943441</v>
      </c>
    </row>
    <row r="82" spans="2:15" x14ac:dyDescent="0.25">
      <c r="B82" s="31">
        <v>1980</v>
      </c>
      <c r="C82" s="23">
        <v>2775938285.7992949</v>
      </c>
      <c r="D82" s="23">
        <v>2809220141.3660073</v>
      </c>
      <c r="E82" s="23">
        <v>2779053404.418025</v>
      </c>
      <c r="F82" s="23">
        <v>2756591290.4351277</v>
      </c>
      <c r="G82" s="23">
        <v>2732351516.3234143</v>
      </c>
      <c r="H82" s="23">
        <v>2710861412.1308346</v>
      </c>
      <c r="J82" s="47">
        <f>'Direct_$_and_Job_Effects'!C82*IMPLAN_Multipliers!$C$9/1000000</f>
        <v>13157.686536489793</v>
      </c>
      <c r="K82" s="47">
        <f>'Direct_$_and_Job_Effects'!D82*IMPLAN_Multipliers!$C$9/1000000</f>
        <v>13315.439403381588</v>
      </c>
      <c r="L82" s="47">
        <f>'Direct_$_and_Job_Effects'!E82*IMPLAN_Multipliers!$C$9/1000000</f>
        <v>13172.451905921425</v>
      </c>
      <c r="M82" s="47">
        <f>'Direct_$_and_Job_Effects'!F82*IMPLAN_Multipliers!$C$9/1000000</f>
        <v>13065.983597081206</v>
      </c>
      <c r="N82" s="47">
        <f>'Direct_$_and_Job_Effects'!G82*IMPLAN_Multipliers!$C$9/1000000</f>
        <v>12951.089346330449</v>
      </c>
      <c r="O82" s="47">
        <f>'Direct_$_and_Job_Effects'!H82*IMPLAN_Multipliers!$C$9/1000000</f>
        <v>12849.228272527416</v>
      </c>
    </row>
    <row r="83" spans="2:15" x14ac:dyDescent="0.25">
      <c r="B83" s="31">
        <v>1981</v>
      </c>
      <c r="C83" s="23">
        <v>2792414290.6796126</v>
      </c>
      <c r="D83" s="23">
        <v>2805630692.6103468</v>
      </c>
      <c r="E83" s="23">
        <v>2789417049.6616411</v>
      </c>
      <c r="F83" s="23">
        <v>2767766131.7511773</v>
      </c>
      <c r="G83" s="23">
        <v>2741281346.1564436</v>
      </c>
      <c r="H83" s="23">
        <v>2723647200.8773046</v>
      </c>
      <c r="J83" s="47">
        <f>'Direct_$_and_Job_Effects'!C83*IMPLAN_Multipliers!$C$9/1000000</f>
        <v>13235.781250878041</v>
      </c>
      <c r="K83" s="47">
        <f>'Direct_$_and_Job_Effects'!D83*IMPLAN_Multipliers!$C$9/1000000</f>
        <v>13298.42575368794</v>
      </c>
      <c r="L83" s="47">
        <f>'Direct_$_and_Job_Effects'!E83*IMPLAN_Multipliers!$C$9/1000000</f>
        <v>13221.574610193513</v>
      </c>
      <c r="M83" s="47">
        <f>'Direct_$_and_Job_Effects'!F83*IMPLAN_Multipliers!$C$9/1000000</f>
        <v>13118.951294484197</v>
      </c>
      <c r="N83" s="47">
        <f>'Direct_$_and_Job_Effects'!G83*IMPLAN_Multipliers!$C$9/1000000</f>
        <v>12993.415900335005</v>
      </c>
      <c r="O83" s="47">
        <f>'Direct_$_and_Job_Effects'!H83*IMPLAN_Multipliers!$C$9/1000000</f>
        <v>12909.831709321543</v>
      </c>
    </row>
    <row r="84" spans="2:15" x14ac:dyDescent="0.25">
      <c r="B84" s="31">
        <v>1982</v>
      </c>
      <c r="C84" s="23">
        <v>2746569357.0980268</v>
      </c>
      <c r="D84" s="23">
        <v>2805476127.6574206</v>
      </c>
      <c r="E84" s="23">
        <v>2783495248.1149869</v>
      </c>
      <c r="F84" s="23">
        <v>2760230451.486227</v>
      </c>
      <c r="G84" s="23">
        <v>2734665582.6806784</v>
      </c>
      <c r="H84" s="23">
        <v>2709927784.9221478</v>
      </c>
      <c r="J84" s="47">
        <f>'Direct_$_and_Job_Effects'!C84*IMPLAN_Multipliers!$C$9/1000000</f>
        <v>13018.480575125081</v>
      </c>
      <c r="K84" s="47">
        <f>'Direct_$_and_Job_Effects'!D84*IMPLAN_Multipliers!$C$9/1000000</f>
        <v>13297.693130340176</v>
      </c>
      <c r="L84" s="47">
        <f>'Direct_$_and_Job_Effects'!E84*IMPLAN_Multipliers!$C$9/1000000</f>
        <v>13193.505827511717</v>
      </c>
      <c r="M84" s="47">
        <f>'Direct_$_and_Job_Effects'!F84*IMPLAN_Multipliers!$C$9/1000000</f>
        <v>13083.232878382278</v>
      </c>
      <c r="N84" s="47">
        <f>'Direct_$_and_Job_Effects'!G84*IMPLAN_Multipliers!$C$9/1000000</f>
        <v>12962.057803341644</v>
      </c>
      <c r="O84" s="47">
        <f>'Direct_$_and_Job_Effects'!H84*IMPLAN_Multipliers!$C$9/1000000</f>
        <v>12844.802967319198</v>
      </c>
    </row>
    <row r="85" spans="2:15" x14ac:dyDescent="0.25">
      <c r="B85" s="31">
        <v>1983</v>
      </c>
      <c r="C85" s="23">
        <v>2739472238.6332135</v>
      </c>
      <c r="D85" s="23">
        <v>2804354962.7718301</v>
      </c>
      <c r="E85" s="23">
        <v>2789011045.8761744</v>
      </c>
      <c r="F85" s="23">
        <v>2774589187.6624494</v>
      </c>
      <c r="G85" s="23">
        <v>2747733167.2910419</v>
      </c>
      <c r="H85" s="23">
        <v>2730228901.3210754</v>
      </c>
      <c r="J85" s="47">
        <f>'Direct_$_and_Job_Effects'!C85*IMPLAN_Multipliers!$C$9/1000000</f>
        <v>12984.840900731</v>
      </c>
      <c r="K85" s="47">
        <f>'Direct_$_and_Job_Effects'!D85*IMPLAN_Multipliers!$C$9/1000000</f>
        <v>13292.378914171975</v>
      </c>
      <c r="L85" s="47">
        <f>'Direct_$_and_Job_Effects'!E85*IMPLAN_Multipliers!$C$9/1000000</f>
        <v>13219.650190414755</v>
      </c>
      <c r="M85" s="47">
        <f>'Direct_$_and_Job_Effects'!F85*IMPLAN_Multipliers!$C$9/1000000</f>
        <v>13151.291938136372</v>
      </c>
      <c r="N85" s="47">
        <f>'Direct_$_and_Job_Effects'!G85*IMPLAN_Multipliers!$C$9/1000000</f>
        <v>13023.996926041815</v>
      </c>
      <c r="O85" s="47">
        <f>'Direct_$_and_Job_Effects'!H85*IMPLAN_Multipliers!$C$9/1000000</f>
        <v>12941.028350745175</v>
      </c>
    </row>
    <row r="86" spans="2:15" x14ac:dyDescent="0.25">
      <c r="B86" s="31">
        <v>1984</v>
      </c>
      <c r="C86" s="23">
        <v>2801665889.3508801</v>
      </c>
      <c r="D86" s="23">
        <v>2813161841.7881498</v>
      </c>
      <c r="E86" s="23">
        <v>2793965152.8792253</v>
      </c>
      <c r="F86" s="23">
        <v>2781836766.3134642</v>
      </c>
      <c r="G86" s="23">
        <v>2753114614.9123383</v>
      </c>
      <c r="H86" s="23">
        <v>2733819450.0843797</v>
      </c>
      <c r="J86" s="47">
        <f>'Direct_$_and_Job_Effects'!C86*IMPLAN_Multipliers!$C$9/1000000</f>
        <v>13279.632958929575</v>
      </c>
      <c r="K86" s="47">
        <f>'Direct_$_and_Job_Effects'!D86*IMPLAN_Multipliers!$C$9/1000000</f>
        <v>13334.122692862704</v>
      </c>
      <c r="L86" s="47">
        <f>'Direct_$_and_Job_Effects'!E86*IMPLAN_Multipliers!$C$9/1000000</f>
        <v>13243.13219192316</v>
      </c>
      <c r="M86" s="47">
        <f>'Direct_$_and_Job_Effects'!F86*IMPLAN_Multipliers!$C$9/1000000</f>
        <v>13185.644779669788</v>
      </c>
      <c r="N86" s="47">
        <f>'Direct_$_and_Job_Effects'!G86*IMPLAN_Multipliers!$C$9/1000000</f>
        <v>13049.504481910682</v>
      </c>
      <c r="O86" s="47">
        <f>'Direct_$_and_Job_Effects'!H86*IMPLAN_Multipliers!$C$9/1000000</f>
        <v>12958.047214371652</v>
      </c>
    </row>
    <row r="87" spans="2:15" x14ac:dyDescent="0.25">
      <c r="B87" s="31">
        <v>1985</v>
      </c>
      <c r="C87" s="23">
        <v>2780749450.4079871</v>
      </c>
      <c r="D87" s="23">
        <v>2785659590.9063139</v>
      </c>
      <c r="E87" s="23">
        <v>2766795660.9843535</v>
      </c>
      <c r="F87" s="23">
        <v>2745195988.8083744</v>
      </c>
      <c r="G87" s="23">
        <v>2721373551.0846038</v>
      </c>
      <c r="H87" s="23">
        <v>2692931769.5091848</v>
      </c>
      <c r="J87" s="47">
        <f>'Direct_$_and_Job_Effects'!C87*IMPLAN_Multipliers!$C$9/1000000</f>
        <v>13180.491004485521</v>
      </c>
      <c r="K87" s="47">
        <f>'Direct_$_and_Job_Effects'!D87*IMPLAN_Multipliers!$C$9/1000000</f>
        <v>13203.764608894384</v>
      </c>
      <c r="L87" s="47">
        <f>'Direct_$_and_Job_Effects'!E87*IMPLAN_Multipliers!$C$9/1000000</f>
        <v>13114.351354273704</v>
      </c>
      <c r="M87" s="47">
        <f>'Direct_$_and_Job_Effects'!F87*IMPLAN_Multipliers!$C$9/1000000</f>
        <v>13011.970938528748</v>
      </c>
      <c r="N87" s="47">
        <f>'Direct_$_and_Job_Effects'!G87*IMPLAN_Multipliers!$C$9/1000000</f>
        <v>12899.054823027222</v>
      </c>
      <c r="O87" s="47">
        <f>'Direct_$_and_Job_Effects'!H87*IMPLAN_Multipliers!$C$9/1000000</f>
        <v>12764.243451887203</v>
      </c>
    </row>
    <row r="88" spans="2:15" x14ac:dyDescent="0.25">
      <c r="B88" s="31">
        <v>1986</v>
      </c>
      <c r="C88" s="23">
        <v>2769001765.0259261</v>
      </c>
      <c r="D88" s="23">
        <v>2764231762.8384657</v>
      </c>
      <c r="E88" s="23">
        <v>2744859254.4067721</v>
      </c>
      <c r="F88" s="23">
        <v>2718175009.688725</v>
      </c>
      <c r="G88" s="23">
        <v>2688147649.0096087</v>
      </c>
      <c r="H88" s="23">
        <v>2652529658.8527222</v>
      </c>
      <c r="J88" s="47">
        <f>'Direct_$_and_Job_Effects'!C88*IMPLAN_Multipliers!$C$9/1000000</f>
        <v>13124.808080056979</v>
      </c>
      <c r="K88" s="47">
        <f>'Direct_$_and_Job_Effects'!D88*IMPLAN_Multipliers!$C$9/1000000</f>
        <v>13102.198718068623</v>
      </c>
      <c r="L88" s="47">
        <f>'Direct_$_and_Job_Effects'!E88*IMPLAN_Multipliers!$C$9/1000000</f>
        <v>13010.374849118187</v>
      </c>
      <c r="M88" s="47">
        <f>'Direct_$_and_Job_Effects'!F88*IMPLAN_Multipliers!$C$9/1000000</f>
        <v>12883.894037473647</v>
      </c>
      <c r="N88" s="47">
        <f>'Direct_$_and_Job_Effects'!G88*IMPLAN_Multipliers!$C$9/1000000</f>
        <v>12741.567170426541</v>
      </c>
      <c r="O88" s="47">
        <f>'Direct_$_and_Job_Effects'!H88*IMPLAN_Multipliers!$C$9/1000000</f>
        <v>12572.741245173971</v>
      </c>
    </row>
    <row r="89" spans="2:15" x14ac:dyDescent="0.25">
      <c r="B89" s="31">
        <v>1987</v>
      </c>
      <c r="C89" s="23">
        <v>2761719242.4690175</v>
      </c>
      <c r="D89" s="23">
        <v>2803663408.3046708</v>
      </c>
      <c r="E89" s="23">
        <v>2784063938.7502637</v>
      </c>
      <c r="F89" s="23">
        <v>2769210763.0538874</v>
      </c>
      <c r="G89" s="23">
        <v>2741440365.9117012</v>
      </c>
      <c r="H89" s="23">
        <v>2719839331.7885113</v>
      </c>
      <c r="J89" s="47">
        <f>'Direct_$_and_Job_Effects'!C89*IMPLAN_Multipliers!$C$9/1000000</f>
        <v>13090.289607694351</v>
      </c>
      <c r="K89" s="47">
        <f>'Direct_$_and_Job_Effects'!D89*IMPLAN_Multipliers!$C$9/1000000</f>
        <v>13289.101011003759</v>
      </c>
      <c r="L89" s="47">
        <f>'Direct_$_and_Job_Effects'!E89*IMPLAN_Multipliers!$C$9/1000000</f>
        <v>13196.201367666008</v>
      </c>
      <c r="M89" s="47">
        <f>'Direct_$_and_Job_Effects'!F89*IMPLAN_Multipliers!$C$9/1000000</f>
        <v>13125.7987110637</v>
      </c>
      <c r="N89" s="47">
        <f>'Direct_$_and_Job_Effects'!G89*IMPLAN_Multipliers!$C$9/1000000</f>
        <v>12994.16963902707</v>
      </c>
      <c r="O89" s="47">
        <f>'Direct_$_and_Job_Effects'!H89*IMPLAN_Multipliers!$C$9/1000000</f>
        <v>12891.782767780358</v>
      </c>
    </row>
    <row r="90" spans="2:15" x14ac:dyDescent="0.25">
      <c r="B90" s="31">
        <v>1988</v>
      </c>
      <c r="C90" s="23">
        <v>2675160244.3212099</v>
      </c>
      <c r="D90" s="23">
        <v>2724568141.5371294</v>
      </c>
      <c r="E90" s="23">
        <v>2712951791.1302028</v>
      </c>
      <c r="F90" s="23">
        <v>2685276810.1653056</v>
      </c>
      <c r="G90" s="23">
        <v>2657991977.807085</v>
      </c>
      <c r="H90" s="23">
        <v>2626975711.0724001</v>
      </c>
      <c r="J90" s="47">
        <f>'Direct_$_and_Job_Effects'!C90*IMPLAN_Multipliers!$C$9/1000000</f>
        <v>12680.008093019569</v>
      </c>
      <c r="K90" s="47">
        <f>'Direct_$_and_Job_Effects'!D90*IMPLAN_Multipliers!$C$9/1000000</f>
        <v>12914.19688148069</v>
      </c>
      <c r="L90" s="47">
        <f>'Direct_$_and_Job_Effects'!E90*IMPLAN_Multipliers!$C$9/1000000</f>
        <v>12859.136472488795</v>
      </c>
      <c r="M90" s="47">
        <f>'Direct_$_and_Job_Effects'!F90*IMPLAN_Multipliers!$C$9/1000000</f>
        <v>12727.959664163394</v>
      </c>
      <c r="N90" s="47">
        <f>'Direct_$_and_Job_Effects'!G90*IMPLAN_Multipliers!$C$9/1000000</f>
        <v>12598.63212355967</v>
      </c>
      <c r="O90" s="47">
        <f>'Direct_$_and_Job_Effects'!H90*IMPLAN_Multipliers!$C$9/1000000</f>
        <v>12451.617934766336</v>
      </c>
    </row>
    <row r="91" spans="2:15" x14ac:dyDescent="0.25">
      <c r="B91" s="31">
        <v>1989</v>
      </c>
      <c r="C91" s="23">
        <v>2739128235.7551193</v>
      </c>
      <c r="D91" s="23">
        <v>2663066552.136302</v>
      </c>
      <c r="E91" s="23">
        <v>2638347408.4557576</v>
      </c>
      <c r="F91" s="23">
        <v>2615462946.4077969</v>
      </c>
      <c r="G91" s="23">
        <v>2575990963.8176956</v>
      </c>
      <c r="H91" s="23">
        <v>2494285486.1356721</v>
      </c>
      <c r="J91" s="47">
        <f>'Direct_$_and_Job_Effects'!C91*IMPLAN_Multipliers!$C$9/1000000</f>
        <v>12983.210359425106</v>
      </c>
      <c r="K91" s="47">
        <f>'Direct_$_and_Job_Effects'!D91*IMPLAN_Multipliers!$C$9/1000000</f>
        <v>12622.685128870173</v>
      </c>
      <c r="L91" s="47">
        <f>'Direct_$_and_Job_Effects'!E91*IMPLAN_Multipliers!$C$9/1000000</f>
        <v>12505.518711423896</v>
      </c>
      <c r="M91" s="47">
        <f>'Direct_$_and_Job_Effects'!F91*IMPLAN_Multipliers!$C$9/1000000</f>
        <v>12397.048512455996</v>
      </c>
      <c r="N91" s="47">
        <f>'Direct_$_and_Job_Effects'!G91*IMPLAN_Multipliers!$C$9/1000000</f>
        <v>12209.95502534528</v>
      </c>
      <c r="O91" s="47">
        <f>'Direct_$_and_Job_Effects'!H91*IMPLAN_Multipliers!$C$9/1000000</f>
        <v>11822.678741447389</v>
      </c>
    </row>
    <row r="92" spans="2:15" x14ac:dyDescent="0.25">
      <c r="B92" s="31">
        <v>1990</v>
      </c>
      <c r="C92" s="23">
        <v>2640575897.2348051</v>
      </c>
      <c r="D92" s="23">
        <v>2687399123.9788442</v>
      </c>
      <c r="E92" s="23">
        <v>2663770886.5185261</v>
      </c>
      <c r="F92" s="23">
        <v>2623609124.6859031</v>
      </c>
      <c r="G92" s="23">
        <v>2577392696.9080439</v>
      </c>
      <c r="H92" s="23">
        <v>2479814831.8067565</v>
      </c>
      <c r="J92" s="47">
        <f>'Direct_$_and_Job_Effects'!C92*IMPLAN_Multipliers!$C$9/1000000</f>
        <v>12516.081538758637</v>
      </c>
      <c r="K92" s="47">
        <f>'Direct_$_and_Job_Effects'!D92*IMPLAN_Multipliers!$C$9/1000000</f>
        <v>12738.019232142069</v>
      </c>
      <c r="L92" s="47">
        <f>'Direct_$_and_Job_Effects'!E92*IMPLAN_Multipliers!$C$9/1000000</f>
        <v>12626.023607634481</v>
      </c>
      <c r="M92" s="47">
        <f>'Direct_$_and_Job_Effects'!F92*IMPLAN_Multipliers!$C$9/1000000</f>
        <v>12435.660631753462</v>
      </c>
      <c r="N92" s="47">
        <f>'Direct_$_and_Job_Effects'!G92*IMPLAN_Multipliers!$C$9/1000000</f>
        <v>12216.599108430621</v>
      </c>
      <c r="O92" s="47">
        <f>'Direct_$_and_Job_Effects'!H92*IMPLAN_Multipliers!$C$9/1000000</f>
        <v>11754.089200169836</v>
      </c>
    </row>
    <row r="93" spans="2:15" x14ac:dyDescent="0.25">
      <c r="B93" s="31">
        <v>1991</v>
      </c>
      <c r="C93" s="23">
        <v>2673157914.8173485</v>
      </c>
      <c r="D93" s="23">
        <v>2638323090.1481915</v>
      </c>
      <c r="E93" s="23">
        <v>2506644201.1276965</v>
      </c>
      <c r="F93" s="23">
        <v>2533220732.1940098</v>
      </c>
      <c r="G93" s="23">
        <v>2452479463.4170508</v>
      </c>
      <c r="H93" s="23">
        <v>2353387535.8449221</v>
      </c>
      <c r="J93" s="47">
        <f>'Direct_$_and_Job_Effects'!C93*IMPLAN_Multipliers!$C$9/1000000</f>
        <v>12670.517239390239</v>
      </c>
      <c r="K93" s="47">
        <f>'Direct_$_and_Job_Effects'!D93*IMPLAN_Multipliers!$C$9/1000000</f>
        <v>12505.403444931955</v>
      </c>
      <c r="L93" s="47">
        <f>'Direct_$_and_Job_Effects'!E93*IMPLAN_Multipliers!$C$9/1000000</f>
        <v>11881.257888790376</v>
      </c>
      <c r="M93" s="47">
        <f>'Direct_$_and_Job_Effects'!F93*IMPLAN_Multipliers!$C$9/1000000</f>
        <v>12007.228147850781</v>
      </c>
      <c r="N93" s="47">
        <f>'Direct_$_and_Job_Effects'!G93*IMPLAN_Multipliers!$C$9/1000000</f>
        <v>11624.52212352726</v>
      </c>
      <c r="O93" s="47">
        <f>'Direct_$_and_Job_Effects'!H93*IMPLAN_Multipliers!$C$9/1000000</f>
        <v>11154.835701476562</v>
      </c>
    </row>
    <row r="94" spans="2:15" x14ac:dyDescent="0.25">
      <c r="B94" s="31">
        <v>1992</v>
      </c>
      <c r="C94" s="28">
        <v>2649682506.5460949</v>
      </c>
      <c r="D94" s="28">
        <v>2653320283.0551205</v>
      </c>
      <c r="E94" s="28">
        <v>2649254062.5430923</v>
      </c>
      <c r="F94" s="28">
        <v>2562656027.4142036</v>
      </c>
      <c r="G94" s="28">
        <v>2468473470.6660991</v>
      </c>
      <c r="H94" s="28">
        <v>2364349871.3247371</v>
      </c>
      <c r="J94" s="47">
        <f>'Direct_$_and_Job_Effects'!C94*IMPLAN_Multipliers!$C$9/1000000</f>
        <v>12559.246010872876</v>
      </c>
      <c r="K94" s="47">
        <f>'Direct_$_and_Job_Effects'!D94*IMPLAN_Multipliers!$C$9/1000000</f>
        <v>12576.488729574665</v>
      </c>
      <c r="L94" s="47">
        <f>'Direct_$_and_Job_Effects'!E94*IMPLAN_Multipliers!$C$9/1000000</f>
        <v>12557.21522657238</v>
      </c>
      <c r="M94" s="47">
        <f>'Direct_$_and_Job_Effects'!F94*IMPLAN_Multipliers!$C$9/1000000</f>
        <v>12146.748680276749</v>
      </c>
      <c r="N94" s="47">
        <f>'Direct_$_and_Job_Effects'!G94*IMPLAN_Multipliers!$C$9/1000000</f>
        <v>11700.332214451069</v>
      </c>
      <c r="O94" s="47">
        <f>'Direct_$_and_Job_Effects'!H94*IMPLAN_Multipliers!$C$9/1000000</f>
        <v>11206.796141191351</v>
      </c>
    </row>
    <row r="95" spans="2:15" x14ac:dyDescent="0.25">
      <c r="B95" s="31">
        <v>1993</v>
      </c>
      <c r="C95" s="28">
        <v>2746738739.0518246</v>
      </c>
      <c r="D95" s="28">
        <v>2684186316.0553493</v>
      </c>
      <c r="E95" s="28">
        <v>2668428916.6653175</v>
      </c>
      <c r="F95" s="28">
        <v>2622041119.7032824</v>
      </c>
      <c r="G95" s="28">
        <v>2576441959.5064602</v>
      </c>
      <c r="H95" s="28">
        <v>2483395439.9558754</v>
      </c>
      <c r="J95" s="47">
        <f>'Direct_$_and_Job_Effects'!C95*IMPLAN_Multipliers!$C$9/1000000</f>
        <v>13019.283429664179</v>
      </c>
      <c r="K95" s="47">
        <f>'Direct_$_and_Job_Effects'!D95*IMPLAN_Multipliers!$C$9/1000000</f>
        <v>12722.790824588648</v>
      </c>
      <c r="L95" s="47">
        <f>'Direct_$_and_Job_Effects'!E95*IMPLAN_Multipliers!$C$9/1000000</f>
        <v>12648.102232675439</v>
      </c>
      <c r="M95" s="47">
        <f>'Direct_$_and_Job_Effects'!F95*IMPLAN_Multipliers!$C$9/1000000</f>
        <v>12428.228435528306</v>
      </c>
      <c r="N95" s="47">
        <f>'Direct_$_and_Job_Effects'!G95*IMPLAN_Multipliers!$C$9/1000000</f>
        <v>12212.092702516427</v>
      </c>
      <c r="O95" s="47">
        <f>'Direct_$_and_Job_Effects'!H95*IMPLAN_Multipliers!$C$9/1000000</f>
        <v>11771.060946219493</v>
      </c>
    </row>
    <row r="96" spans="2:15" x14ac:dyDescent="0.25">
      <c r="B96" s="31">
        <v>1994</v>
      </c>
      <c r="C96" s="28">
        <v>2737400970.8500333</v>
      </c>
      <c r="D96" s="28">
        <v>2776898865.1484509</v>
      </c>
      <c r="E96" s="28">
        <v>2739327249.716033</v>
      </c>
      <c r="F96" s="28">
        <v>2705883374.7176538</v>
      </c>
      <c r="G96" s="28">
        <v>2671048162.256331</v>
      </c>
      <c r="H96" s="28">
        <v>2639629969.9470444</v>
      </c>
      <c r="J96" s="47">
        <f>'Direct_$_and_Job_Effects'!C96*IMPLAN_Multipliers!$C$9/1000000</f>
        <v>12975.023286137899</v>
      </c>
      <c r="K96" s="47">
        <f>'Direct_$_and_Job_Effects'!D96*IMPLAN_Multipliers!$C$9/1000000</f>
        <v>13162.239592310334</v>
      </c>
      <c r="L96" s="47">
        <f>'Direct_$_and_Job_Effects'!E96*IMPLAN_Multipliers!$C$9/1000000</f>
        <v>12984.153666892526</v>
      </c>
      <c r="M96" s="47">
        <f>'Direct_$_and_Job_Effects'!F96*IMPLAN_Multipliers!$C$9/1000000</f>
        <v>12825.632843124456</v>
      </c>
      <c r="N96" s="47">
        <f>'Direct_$_and_Job_Effects'!G96*IMPLAN_Multipliers!$C$9/1000000</f>
        <v>12660.517210567759</v>
      </c>
      <c r="O96" s="47">
        <f>'Direct_$_and_Job_Effects'!H96*IMPLAN_Multipliers!$C$9/1000000</f>
        <v>12511.597932331815</v>
      </c>
    </row>
    <row r="97" spans="2:15" x14ac:dyDescent="0.25">
      <c r="B97" s="31">
        <v>1995</v>
      </c>
      <c r="C97" s="28">
        <v>2744805418.7935476</v>
      </c>
      <c r="D97" s="28">
        <v>2740981286.5952311</v>
      </c>
      <c r="E97" s="28">
        <v>2716442021.6796055</v>
      </c>
      <c r="F97" s="28">
        <v>2681694445.2596431</v>
      </c>
      <c r="G97" s="28">
        <v>2648801200.4404945</v>
      </c>
      <c r="H97" s="28">
        <v>2616856398.7175174</v>
      </c>
      <c r="J97" s="47">
        <f>'Direct_$_and_Job_Effects'!C97*IMPLAN_Multipliers!$C$9/1000000</f>
        <v>13010.11967337205</v>
      </c>
      <c r="K97" s="47">
        <f>'Direct_$_and_Job_Effects'!D97*IMPLAN_Multipliers!$C$9/1000000</f>
        <v>12991.993646220457</v>
      </c>
      <c r="L97" s="47">
        <f>'Direct_$_and_Job_Effects'!E97*IMPLAN_Multipliers!$C$9/1000000</f>
        <v>12875.679837211292</v>
      </c>
      <c r="M97" s="47">
        <f>'Direct_$_and_Job_Effects'!F97*IMPLAN_Multipliers!$C$9/1000000</f>
        <v>12710.979591252855</v>
      </c>
      <c r="N97" s="47">
        <f>'Direct_$_and_Job_Effects'!G97*IMPLAN_Multipliers!$C$9/1000000</f>
        <v>12555.068702775105</v>
      </c>
      <c r="O97" s="47">
        <f>'Direct_$_and_Job_Effects'!H97*IMPLAN_Multipliers!$C$9/1000000</f>
        <v>12403.653345419554</v>
      </c>
    </row>
    <row r="98" spans="2:15" x14ac:dyDescent="0.25">
      <c r="B98" s="31">
        <v>1996</v>
      </c>
      <c r="C98" s="23">
        <v>2777338656.4363885</v>
      </c>
      <c r="D98" s="23">
        <v>2808263299.3773556</v>
      </c>
      <c r="E98" s="23">
        <v>2779463947.9985905</v>
      </c>
      <c r="F98" s="23">
        <v>2763165853.6141977</v>
      </c>
      <c r="G98" s="23">
        <v>2737042775.7902637</v>
      </c>
      <c r="H98" s="23">
        <v>2715306774.5258589</v>
      </c>
      <c r="J98" s="47">
        <f>'Direct_$_and_Job_Effects'!C98*IMPLAN_Multipliers!$C$9/1000000</f>
        <v>13164.324161674778</v>
      </c>
      <c r="K98" s="47">
        <f>'Direct_$_and_Job_Effects'!D98*IMPLAN_Multipliers!$C$9/1000000</f>
        <v>13310.904062298525</v>
      </c>
      <c r="L98" s="47">
        <f>'Direct_$_and_Job_Effects'!E98*IMPLAN_Multipliers!$C$9/1000000</f>
        <v>13174.397843902208</v>
      </c>
      <c r="M98" s="47">
        <f>'Direct_$_and_Job_Effects'!F98*IMPLAN_Multipliers!$C$9/1000000</f>
        <v>13097.146408541059</v>
      </c>
      <c r="N98" s="47">
        <f>'Direct_$_and_Job_Effects'!G98*IMPLAN_Multipliers!$C$9/1000000</f>
        <v>12973.325475224927</v>
      </c>
      <c r="O98" s="47">
        <f>'Direct_$_and_Job_Effects'!H98*IMPLAN_Multipliers!$C$9/1000000</f>
        <v>12870.298872415768</v>
      </c>
    </row>
    <row r="99" spans="2:15" x14ac:dyDescent="0.25">
      <c r="B99" s="31">
        <v>1997</v>
      </c>
      <c r="C99" s="23">
        <v>2804980570.5154953</v>
      </c>
      <c r="D99" s="23">
        <v>2803803049.5056372</v>
      </c>
      <c r="E99" s="23">
        <v>2787902266.3254819</v>
      </c>
      <c r="F99" s="23">
        <v>2769145053.8326769</v>
      </c>
      <c r="G99" s="23">
        <v>2742619733.8293643</v>
      </c>
      <c r="H99" s="23">
        <v>2721116243.3411446</v>
      </c>
      <c r="J99" s="47">
        <f>'Direct_$_and_Job_Effects'!C99*IMPLAN_Multipliers!$C$9/1000000</f>
        <v>13295.344236069821</v>
      </c>
      <c r="K99" s="47">
        <f>'Direct_$_and_Job_Effects'!D99*IMPLAN_Multipliers!$C$9/1000000</f>
        <v>13289.762897170067</v>
      </c>
      <c r="L99" s="47">
        <f>'Direct_$_and_Job_Effects'!E99*IMPLAN_Multipliers!$C$9/1000000</f>
        <v>13214.39467956975</v>
      </c>
      <c r="M99" s="47">
        <f>'Direct_$_and_Job_Effects'!F99*IMPLAN_Multipliers!$C$9/1000000</f>
        <v>13125.487255531831</v>
      </c>
      <c r="N99" s="47">
        <f>'Direct_$_and_Job_Effects'!G99*IMPLAN_Multipliers!$C$9/1000000</f>
        <v>12999.759732096209</v>
      </c>
      <c r="O99" s="47">
        <f>'Direct_$_and_Job_Effects'!H99*IMPLAN_Multipliers!$C$9/1000000</f>
        <v>12897.835208510152</v>
      </c>
    </row>
    <row r="100" spans="2:15" x14ac:dyDescent="0.25">
      <c r="B100" s="31">
        <v>1998</v>
      </c>
      <c r="C100" s="23">
        <v>2749982288.079525</v>
      </c>
      <c r="D100" s="23">
        <v>2813810005.1490765</v>
      </c>
      <c r="E100" s="23">
        <v>2789384031.0388007</v>
      </c>
      <c r="F100" s="23">
        <v>2771694514.1989722</v>
      </c>
      <c r="G100" s="23">
        <v>2744404561.0493312</v>
      </c>
      <c r="H100" s="23">
        <v>2720428925.7952261</v>
      </c>
      <c r="J100" s="47">
        <f>'Direct_$_and_Job_Effects'!C100*IMPLAN_Multipliers!$C$9/1000000</f>
        <v>13034.657547161871</v>
      </c>
      <c r="K100" s="47">
        <f>'Direct_$_and_Job_Effects'!D100*IMPLAN_Multipliers!$C$9/1000000</f>
        <v>13337.19492626614</v>
      </c>
      <c r="L100" s="47">
        <f>'Direct_$_and_Job_Effects'!E100*IMPLAN_Multipliers!$C$9/1000000</f>
        <v>13221.418105024999</v>
      </c>
      <c r="M100" s="47">
        <f>'Direct_$_and_Job_Effects'!F100*IMPLAN_Multipliers!$C$9/1000000</f>
        <v>13137.571458018794</v>
      </c>
      <c r="N100" s="47">
        <f>'Direct_$_and_Job_Effects'!G100*IMPLAN_Multipliers!$C$9/1000000</f>
        <v>13008.219645345092</v>
      </c>
      <c r="O100" s="47">
        <f>'Direct_$_and_Job_Effects'!H100*IMPLAN_Multipliers!$C$9/1000000</f>
        <v>12894.577387950349</v>
      </c>
    </row>
    <row r="101" spans="2:15" x14ac:dyDescent="0.25">
      <c r="B101" s="31">
        <v>1999</v>
      </c>
      <c r="C101" s="23">
        <v>2791380363.5137424</v>
      </c>
      <c r="D101" s="23">
        <v>2810391968.859159</v>
      </c>
      <c r="E101" s="23">
        <v>2793592947.9027147</v>
      </c>
      <c r="F101" s="23">
        <v>2779333514.3231406</v>
      </c>
      <c r="G101" s="23">
        <v>2751148733.0583844</v>
      </c>
      <c r="H101" s="23">
        <v>2732201977.3595929</v>
      </c>
      <c r="J101" s="47">
        <f>'Direct_$_and_Job_Effects'!C101*IMPLAN_Multipliers!$C$9/1000000</f>
        <v>13230.88053330097</v>
      </c>
      <c r="K101" s="47">
        <f>'Direct_$_and_Job_Effects'!D101*IMPLAN_Multipliers!$C$9/1000000</f>
        <v>13320.993755547343</v>
      </c>
      <c r="L101" s="47">
        <f>'Direct_$_and_Job_Effects'!E101*IMPLAN_Multipliers!$C$9/1000000</f>
        <v>13241.367975321766</v>
      </c>
      <c r="M101" s="47">
        <f>'Direct_$_and_Job_Effects'!F101*IMPLAN_Multipliers!$C$9/1000000</f>
        <v>13173.779600541342</v>
      </c>
      <c r="N101" s="47">
        <f>'Direct_$_and_Job_Effects'!G101*IMPLAN_Multipliers!$C$9/1000000</f>
        <v>13040.186386715835</v>
      </c>
      <c r="O101" s="47">
        <f>'Direct_$_and_Job_Effects'!H101*IMPLAN_Multipliers!$C$9/1000000</f>
        <v>12950.380545698599</v>
      </c>
    </row>
    <row r="102" spans="2:15" x14ac:dyDescent="0.25">
      <c r="B102" s="31">
        <v>2000</v>
      </c>
      <c r="C102" s="23">
        <v>2767001348.3990698</v>
      </c>
      <c r="D102" s="23">
        <v>2795240937.995759</v>
      </c>
      <c r="E102" s="23">
        <v>2772069201.8149686</v>
      </c>
      <c r="F102" s="23">
        <v>2750300394.7482758</v>
      </c>
      <c r="G102" s="23">
        <v>2728638596.7970643</v>
      </c>
      <c r="H102" s="23">
        <v>2703326801.8845811</v>
      </c>
      <c r="J102" s="47">
        <f>'Direct_$_and_Job_Effects'!C102*IMPLAN_Multipliers!$C$9/1000000</f>
        <v>13115.326293284841</v>
      </c>
      <c r="K102" s="47">
        <f>'Direct_$_and_Job_Effects'!D102*IMPLAN_Multipliers!$C$9/1000000</f>
        <v>13249.179293451727</v>
      </c>
      <c r="L102" s="47">
        <f>'Direct_$_and_Job_Effects'!E102*IMPLAN_Multipliers!$C$9/1000000</f>
        <v>13139.347442097982</v>
      </c>
      <c r="M102" s="47">
        <f>'Direct_$_and_Job_Effects'!F102*IMPLAN_Multipliers!$C$9/1000000</f>
        <v>13036.165342869723</v>
      </c>
      <c r="N102" s="47">
        <f>'Direct_$_and_Job_Effects'!G102*IMPLAN_Multipliers!$C$9/1000000</f>
        <v>12933.490456789988</v>
      </c>
      <c r="O102" s="47">
        <f>'Direct_$_and_Job_Effects'!H102*IMPLAN_Multipliers!$C$9/1000000</f>
        <v>12813.514928213539</v>
      </c>
    </row>
    <row r="103" spans="2:15" x14ac:dyDescent="0.25">
      <c r="B103" s="31">
        <v>2001</v>
      </c>
      <c r="C103" s="23">
        <v>2757281716.2251854</v>
      </c>
      <c r="D103" s="23">
        <v>2791882245.5447378</v>
      </c>
      <c r="E103" s="23">
        <v>2769566080.6038909</v>
      </c>
      <c r="F103" s="23">
        <v>2747331634.9238424</v>
      </c>
      <c r="G103" s="23">
        <v>2718445315.102623</v>
      </c>
      <c r="H103" s="23">
        <v>2687522301.2562714</v>
      </c>
      <c r="J103" s="47">
        <f>'Direct_$_and_Job_Effects'!C103*IMPLAN_Multipliers!$C$9/1000000</f>
        <v>13069.256150426054</v>
      </c>
      <c r="K103" s="47">
        <f>'Direct_$_and_Job_Effects'!D103*IMPLAN_Multipliers!$C$9/1000000</f>
        <v>13233.259406950978</v>
      </c>
      <c r="L103" s="47">
        <f>'Direct_$_and_Job_Effects'!E103*IMPLAN_Multipliers!$C$9/1000000</f>
        <v>13127.482882850867</v>
      </c>
      <c r="M103" s="47">
        <f>'Direct_$_and_Job_Effects'!F103*IMPLAN_Multipliers!$C$9/1000000</f>
        <v>13022.093700365333</v>
      </c>
      <c r="N103" s="47">
        <f>'Direct_$_and_Job_Effects'!G103*IMPLAN_Multipliers!$C$9/1000000</f>
        <v>12885.175259726815</v>
      </c>
      <c r="O103" s="47">
        <f>'Direct_$_and_Job_Effects'!H103*IMPLAN_Multipliers!$C$9/1000000</f>
        <v>12738.603080858409</v>
      </c>
    </row>
    <row r="104" spans="2:15" x14ac:dyDescent="0.25">
      <c r="B104" s="31">
        <v>2002</v>
      </c>
      <c r="C104" s="23">
        <v>2785361800.5363832</v>
      </c>
      <c r="D104" s="23">
        <v>2757885032.9968457</v>
      </c>
      <c r="E104" s="23">
        <v>2737265602.0791578</v>
      </c>
      <c r="F104" s="23">
        <v>2705224998.3718481</v>
      </c>
      <c r="G104" s="23">
        <v>2672299440.4013081</v>
      </c>
      <c r="H104" s="23">
        <v>2638759736.883235</v>
      </c>
      <c r="J104" s="47">
        <f>'Direct_$_and_Job_Effects'!C104*IMPLAN_Multipliers!$C$9/1000000</f>
        <v>13202.353110533208</v>
      </c>
      <c r="K104" s="47">
        <f>'Direct_$_and_Job_Effects'!D104*IMPLAN_Multipliers!$C$9/1000000</f>
        <v>13072.115815211948</v>
      </c>
      <c r="L104" s="47">
        <f>'Direct_$_and_Job_Effects'!E104*IMPLAN_Multipliers!$C$9/1000000</f>
        <v>12974.381650888614</v>
      </c>
      <c r="M104" s="47">
        <f>'Direct_$_and_Job_Effects'!F104*IMPLAN_Multipliers!$C$9/1000000</f>
        <v>12822.512201132713</v>
      </c>
      <c r="N104" s="47">
        <f>'Direct_$_and_Job_Effects'!G104*IMPLAN_Multipliers!$C$9/1000000</f>
        <v>12666.448151354803</v>
      </c>
      <c r="O104" s="47">
        <f>'Direct_$_and_Job_Effects'!H104*IMPLAN_Multipliers!$C$9/1000000</f>
        <v>12507.473109411269</v>
      </c>
    </row>
    <row r="105" spans="2:15" x14ac:dyDescent="0.25">
      <c r="B105" s="31">
        <v>2003</v>
      </c>
      <c r="C105" s="23">
        <v>2782297527.0568409</v>
      </c>
      <c r="D105" s="23">
        <v>2749700511.0148945</v>
      </c>
      <c r="E105" s="23">
        <v>2726429440.6608829</v>
      </c>
      <c r="F105" s="23">
        <v>2687387944.7733688</v>
      </c>
      <c r="G105" s="23">
        <v>2649570899.7626939</v>
      </c>
      <c r="H105" s="23">
        <v>2612167737.7437353</v>
      </c>
      <c r="J105" s="47">
        <f>'Direct_$_and_Job_Effects'!C105*IMPLAN_Multipliers!$C$9/1000000</f>
        <v>13187.828742281883</v>
      </c>
      <c r="K105" s="47">
        <f>'Direct_$_and_Job_Effects'!D105*IMPLAN_Multipliers!$C$9/1000000</f>
        <v>13033.321950362566</v>
      </c>
      <c r="L105" s="47">
        <f>'Direct_$_and_Job_Effects'!E105*IMPLAN_Multipliers!$C$9/1000000</f>
        <v>12923.019264365164</v>
      </c>
      <c r="M105" s="47">
        <f>'Direct_$_and_Job_Effects'!F105*IMPLAN_Multipliers!$C$9/1000000</f>
        <v>12737.966243758961</v>
      </c>
      <c r="N105" s="47">
        <f>'Direct_$_and_Job_Effects'!G105*IMPLAN_Multipliers!$C$9/1000000</f>
        <v>12558.717005210592</v>
      </c>
      <c r="O105" s="47">
        <f>'Direct_$_and_Job_Effects'!H105*IMPLAN_Multipliers!$C$9/1000000</f>
        <v>12381.429533137958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5"/>
  <sheetViews>
    <sheetView zoomScale="70" zoomScaleNormal="70" workbookViewId="0">
      <pane xSplit="2" ySplit="23" topLeftCell="C24" activePane="bottomRight" state="frozen"/>
      <selection pane="topRight" activeCell="C1" sqref="C1"/>
      <selection pane="bottomLeft" activeCell="A22" sqref="A22"/>
      <selection pane="bottomRight" activeCell="C3" sqref="C3:H3"/>
    </sheetView>
  </sheetViews>
  <sheetFormatPr defaultRowHeight="15" x14ac:dyDescent="0.25"/>
  <cols>
    <col min="1" max="1" width="6.5703125" customWidth="1"/>
    <col min="2" max="2" width="23.85546875" style="22" customWidth="1"/>
    <col min="3" max="3" width="20.85546875" style="11" customWidth="1"/>
    <col min="4" max="5" width="18.85546875" style="11" bestFit="1" customWidth="1"/>
    <col min="6" max="7" width="19.140625" style="11" bestFit="1" customWidth="1"/>
    <col min="8" max="8" width="18.85546875" style="11" bestFit="1" customWidth="1"/>
    <col min="9" max="9" width="9.140625" style="31" customWidth="1"/>
    <col min="10" max="15" width="17.7109375" style="11" customWidth="1"/>
  </cols>
  <sheetData>
    <row r="1" spans="2:15" s="1" customFormat="1" x14ac:dyDescent="0.25">
      <c r="B1" s="21"/>
      <c r="C1" s="32" t="s">
        <v>39</v>
      </c>
      <c r="D1" s="13"/>
      <c r="E1" s="13"/>
      <c r="F1" s="12"/>
      <c r="G1" s="12"/>
      <c r="H1" s="12"/>
      <c r="I1" s="33"/>
      <c r="J1" s="32" t="s">
        <v>42</v>
      </c>
      <c r="K1" s="12"/>
      <c r="L1" s="12"/>
      <c r="M1" s="12"/>
      <c r="N1" s="12"/>
      <c r="O1" s="12"/>
    </row>
    <row r="2" spans="2:15" x14ac:dyDescent="0.25">
      <c r="C2" s="55" t="s">
        <v>40</v>
      </c>
      <c r="D2" s="55" t="s">
        <v>40</v>
      </c>
      <c r="E2" s="55" t="s">
        <v>40</v>
      </c>
      <c r="F2" s="55" t="s">
        <v>40</v>
      </c>
      <c r="G2" s="55" t="s">
        <v>40</v>
      </c>
      <c r="H2" s="55" t="s">
        <v>40</v>
      </c>
      <c r="I2" s="30"/>
      <c r="J2" s="29" t="s">
        <v>41</v>
      </c>
      <c r="K2" s="29" t="s">
        <v>41</v>
      </c>
      <c r="L2" s="29" t="s">
        <v>41</v>
      </c>
      <c r="M2" s="29" t="s">
        <v>41</v>
      </c>
      <c r="N2" s="29" t="s">
        <v>41</v>
      </c>
      <c r="O2" s="29" t="s">
        <v>41</v>
      </c>
    </row>
    <row r="3" spans="2:15" s="38" customFormat="1" ht="15.75" thickBot="1" x14ac:dyDescent="0.3">
      <c r="B3" s="35" t="s">
        <v>37</v>
      </c>
      <c r="C3" s="34" t="s">
        <v>0</v>
      </c>
      <c r="D3" s="34" t="s">
        <v>13</v>
      </c>
      <c r="E3" s="34" t="s">
        <v>15</v>
      </c>
      <c r="F3" s="34" t="s">
        <v>12</v>
      </c>
      <c r="G3" s="34" t="s">
        <v>16</v>
      </c>
      <c r="H3" s="34" t="s">
        <v>14</v>
      </c>
      <c r="I3" s="36"/>
      <c r="J3" s="34" t="s">
        <v>0</v>
      </c>
      <c r="K3" s="34" t="s">
        <v>13</v>
      </c>
      <c r="L3" s="34" t="s">
        <v>15</v>
      </c>
      <c r="M3" s="34" t="s">
        <v>12</v>
      </c>
      <c r="N3" s="34" t="s">
        <v>16</v>
      </c>
      <c r="O3" s="34" t="s">
        <v>14</v>
      </c>
    </row>
    <row r="4" spans="2:15" x14ac:dyDescent="0.25">
      <c r="B4" s="22" t="s">
        <v>7</v>
      </c>
      <c r="C4" s="23">
        <f t="shared" ref="C4:H4" si="0">AVERAGE(C24:C105)</f>
        <v>4700528358.6753435</v>
      </c>
      <c r="D4" s="23">
        <f t="shared" si="0"/>
        <v>4713217433.4986048</v>
      </c>
      <c r="E4" s="23">
        <f t="shared" si="0"/>
        <v>4671589733.5737686</v>
      </c>
      <c r="F4" s="23">
        <f t="shared" si="0"/>
        <v>4625974984.2177277</v>
      </c>
      <c r="G4" s="23">
        <f t="shared" si="0"/>
        <v>4569107010.012723</v>
      </c>
      <c r="H4" s="23">
        <f t="shared" si="0"/>
        <v>4507944711.3296185</v>
      </c>
      <c r="I4" s="25"/>
      <c r="J4" s="39">
        <f t="shared" ref="J4:O4" si="1">AVERAGE(J24:J105)</f>
        <v>31787.191359684944</v>
      </c>
      <c r="K4" s="39">
        <f t="shared" si="1"/>
        <v>31873.000872745331</v>
      </c>
      <c r="L4" s="39">
        <f t="shared" si="1"/>
        <v>31591.494718031394</v>
      </c>
      <c r="M4" s="39">
        <f t="shared" si="1"/>
        <v>31283.026253219694</v>
      </c>
      <c r="N4" s="39">
        <f t="shared" si="1"/>
        <v>30898.458170579383</v>
      </c>
      <c r="O4" s="39">
        <f t="shared" si="1"/>
        <v>30484.849838943679</v>
      </c>
    </row>
    <row r="5" spans="2:15" x14ac:dyDescent="0.25">
      <c r="B5" s="22" t="s">
        <v>23</v>
      </c>
      <c r="C5" s="23">
        <f t="shared" ref="C5:H5" si="2">MIN(C24:C105)</f>
        <v>4461631553.8296719</v>
      </c>
      <c r="D5" s="23">
        <f t="shared" si="2"/>
        <v>4494006103.8655529</v>
      </c>
      <c r="E5" s="23">
        <f t="shared" si="2"/>
        <v>4269709946.5002699</v>
      </c>
      <c r="F5" s="23">
        <f t="shared" si="2"/>
        <v>4314979266.7277918</v>
      </c>
      <c r="G5" s="23">
        <f t="shared" si="2"/>
        <v>4177448061.3676777</v>
      </c>
      <c r="H5" s="23">
        <f t="shared" si="2"/>
        <v>4008659132.8941989</v>
      </c>
      <c r="I5" s="25"/>
      <c r="J5" s="39">
        <f t="shared" ref="J5:O5" si="3">MIN(J24:J105)</f>
        <v>30171.658408621806</v>
      </c>
      <c r="K5" s="39">
        <f t="shared" si="3"/>
        <v>30390.590396400359</v>
      </c>
      <c r="L5" s="39">
        <f t="shared" si="3"/>
        <v>28873.793914946626</v>
      </c>
      <c r="M5" s="39">
        <f t="shared" si="3"/>
        <v>29179.926424952508</v>
      </c>
      <c r="N5" s="39">
        <f t="shared" si="3"/>
        <v>28249.875501072518</v>
      </c>
      <c r="O5" s="39">
        <f t="shared" si="3"/>
        <v>27108.445100194214</v>
      </c>
    </row>
    <row r="6" spans="2:15" x14ac:dyDescent="0.25">
      <c r="B6" s="22" t="s">
        <v>25</v>
      </c>
      <c r="C6" s="28">
        <f t="shared" ref="C6:H6" si="4">PERCENTILE(C24:C105,0.25)</f>
        <v>4689530667.9524727</v>
      </c>
      <c r="D6" s="28">
        <f t="shared" si="4"/>
        <v>4669507101.967659</v>
      </c>
      <c r="E6" s="28">
        <f t="shared" si="4"/>
        <v>4627636947.2824669</v>
      </c>
      <c r="F6" s="28">
        <f t="shared" si="4"/>
        <v>4568617948.487483</v>
      </c>
      <c r="G6" s="28">
        <f t="shared" si="4"/>
        <v>4503027918.0868626</v>
      </c>
      <c r="H6" s="28">
        <f t="shared" si="4"/>
        <v>4447899794.3415442</v>
      </c>
      <c r="I6" s="25"/>
      <c r="J6" s="39">
        <f t="shared" ref="J6:O6" si="5">PERCENTILE(J24:J105,0.25)</f>
        <v>31712.819784226325</v>
      </c>
      <c r="K6" s="39">
        <f t="shared" si="5"/>
        <v>31577.410980131397</v>
      </c>
      <c r="L6" s="39">
        <f t="shared" si="5"/>
        <v>31294.265231891957</v>
      </c>
      <c r="M6" s="39">
        <f t="shared" si="5"/>
        <v>30895.150905713992</v>
      </c>
      <c r="N6" s="39">
        <f t="shared" si="5"/>
        <v>30451.60016236316</v>
      </c>
      <c r="O6" s="39">
        <f t="shared" si="5"/>
        <v>30078.797769721779</v>
      </c>
    </row>
    <row r="7" spans="2:15" x14ac:dyDescent="0.25">
      <c r="B7" s="22" t="s">
        <v>6</v>
      </c>
      <c r="C7" s="28">
        <f t="shared" ref="C7:H7" si="6">MEDIAN(C24:C105)</f>
        <v>4715631996.35217</v>
      </c>
      <c r="D7" s="28">
        <f t="shared" si="6"/>
        <v>4744583390.5000973</v>
      </c>
      <c r="E7" s="28">
        <f t="shared" si="6"/>
        <v>4704804953.7618408</v>
      </c>
      <c r="F7" s="28">
        <f t="shared" si="6"/>
        <v>4662782527.1585217</v>
      </c>
      <c r="G7" s="28">
        <f t="shared" si="6"/>
        <v>4607847507.5737343</v>
      </c>
      <c r="H7" s="28">
        <f t="shared" si="6"/>
        <v>4559401540.3712759</v>
      </c>
      <c r="I7" s="25"/>
      <c r="J7" s="39">
        <f t="shared" ref="J7:O7" si="7">MEDIAN(J24:J105)</f>
        <v>31889.329286408538</v>
      </c>
      <c r="K7" s="39">
        <f t="shared" si="7"/>
        <v>32085.112278380358</v>
      </c>
      <c r="L7" s="39">
        <f t="shared" si="7"/>
        <v>31816.111714166247</v>
      </c>
      <c r="M7" s="39">
        <f t="shared" si="7"/>
        <v>31531.936231345746</v>
      </c>
      <c r="N7" s="39">
        <f t="shared" si="7"/>
        <v>31160.439700180945</v>
      </c>
      <c r="O7" s="39">
        <f t="shared" si="7"/>
        <v>30832.825203987682</v>
      </c>
    </row>
    <row r="8" spans="2:15" x14ac:dyDescent="0.25">
      <c r="B8" s="22" t="s">
        <v>24</v>
      </c>
      <c r="C8" s="28">
        <f t="shared" ref="C8:H8" si="8">PERCENTILE(C24:C105,0.75)</f>
        <v>4739454502.2577543</v>
      </c>
      <c r="D8" s="28">
        <f t="shared" si="8"/>
        <v>4777135119.4343777</v>
      </c>
      <c r="E8" s="28">
        <f t="shared" si="8"/>
        <v>4740035526.0803328</v>
      </c>
      <c r="F8" s="28">
        <f t="shared" si="8"/>
        <v>4702066548.3410435</v>
      </c>
      <c r="G8" s="28">
        <f t="shared" si="8"/>
        <v>4660494065.531909</v>
      </c>
      <c r="H8" s="28">
        <f t="shared" si="8"/>
        <v>4621796507.5400543</v>
      </c>
      <c r="I8" s="25"/>
      <c r="J8" s="39">
        <f t="shared" ref="J8:O8" si="9">PERCENTILE(J24:J105,0.75)</f>
        <v>32050.428315306097</v>
      </c>
      <c r="K8" s="39">
        <f t="shared" si="9"/>
        <v>32305.242433496398</v>
      </c>
      <c r="L8" s="39">
        <f t="shared" si="9"/>
        <v>32054.357472631305</v>
      </c>
      <c r="M8" s="39">
        <f t="shared" si="9"/>
        <v>31797.593324213201</v>
      </c>
      <c r="N8" s="39">
        <f t="shared" si="9"/>
        <v>31516.460573697561</v>
      </c>
      <c r="O8" s="39">
        <f t="shared" si="9"/>
        <v>31254.769421729656</v>
      </c>
    </row>
    <row r="9" spans="2:15" x14ac:dyDescent="0.25">
      <c r="B9" s="22" t="s">
        <v>9</v>
      </c>
      <c r="C9" s="28">
        <f t="shared" ref="C9:H9" si="10">MAX(C24:C105)</f>
        <v>4788315594.5447435</v>
      </c>
      <c r="D9" s="28">
        <f t="shared" si="10"/>
        <v>4793819514.7631016</v>
      </c>
      <c r="E9" s="28">
        <f t="shared" si="10"/>
        <v>4760643653.5273542</v>
      </c>
      <c r="F9" s="28">
        <f t="shared" si="10"/>
        <v>4738461128.7574034</v>
      </c>
      <c r="G9" s="28">
        <f t="shared" si="10"/>
        <v>4690228976.5986137</v>
      </c>
      <c r="H9" s="28">
        <f t="shared" si="10"/>
        <v>4657096772.2682428</v>
      </c>
      <c r="I9" s="25"/>
      <c r="J9" s="39">
        <f t="shared" ref="J9:O9" si="11">MAX(J24:J105)</f>
        <v>32380.850083255486</v>
      </c>
      <c r="K9" s="39">
        <f t="shared" si="11"/>
        <v>32418.070189562575</v>
      </c>
      <c r="L9" s="39">
        <f t="shared" si="11"/>
        <v>32193.719357240352</v>
      </c>
      <c r="M9" s="39">
        <f t="shared" si="11"/>
        <v>32043.710654835224</v>
      </c>
      <c r="N9" s="39">
        <f t="shared" si="11"/>
        <v>31717.542076885627</v>
      </c>
      <c r="O9" s="39">
        <f t="shared" si="11"/>
        <v>31493.486473163139</v>
      </c>
    </row>
    <row r="10" spans="2:15" x14ac:dyDescent="0.25">
      <c r="B10" s="22" t="s">
        <v>23</v>
      </c>
      <c r="C10" s="23">
        <f t="shared" ref="C10:H10" si="12">MIN(C$24:C$105)</f>
        <v>4461631553.8296719</v>
      </c>
      <c r="D10" s="23">
        <f t="shared" si="12"/>
        <v>4494006103.8655529</v>
      </c>
      <c r="E10" s="23">
        <f t="shared" si="12"/>
        <v>4269709946.5002699</v>
      </c>
      <c r="F10" s="23">
        <f t="shared" si="12"/>
        <v>4314979266.7277918</v>
      </c>
      <c r="G10" s="23">
        <f t="shared" si="12"/>
        <v>4177448061.3676777</v>
      </c>
      <c r="H10" s="23">
        <f t="shared" si="12"/>
        <v>4008659132.8941989</v>
      </c>
      <c r="I10" s="27"/>
      <c r="J10" s="39">
        <f t="shared" ref="J10:O10" si="13">MIN(J$24:J$105)</f>
        <v>30171.658408621806</v>
      </c>
      <c r="K10" s="39">
        <f t="shared" si="13"/>
        <v>30390.590396400359</v>
      </c>
      <c r="L10" s="39">
        <f t="shared" si="13"/>
        <v>28873.793914946626</v>
      </c>
      <c r="M10" s="39">
        <f t="shared" si="13"/>
        <v>29179.926424952508</v>
      </c>
      <c r="N10" s="39">
        <f t="shared" si="13"/>
        <v>28249.875501072518</v>
      </c>
      <c r="O10" s="39">
        <f t="shared" si="13"/>
        <v>27108.445100194214</v>
      </c>
    </row>
    <row r="11" spans="2:15" x14ac:dyDescent="0.25">
      <c r="B11" s="22" t="s">
        <v>27</v>
      </c>
      <c r="C11" s="23">
        <f t="shared" ref="C11:H11" si="14">PERCENTILE(C$24:C$105,0.1)</f>
        <v>4658961433.4099398</v>
      </c>
      <c r="D11" s="23">
        <f t="shared" si="14"/>
        <v>4577931145.2586498</v>
      </c>
      <c r="E11" s="23">
        <f t="shared" si="14"/>
        <v>4537882094.8535519</v>
      </c>
      <c r="F11" s="23">
        <f t="shared" si="14"/>
        <v>4468984558.4126778</v>
      </c>
      <c r="G11" s="23">
        <f t="shared" si="14"/>
        <v>4388762391.33986</v>
      </c>
      <c r="H11" s="23">
        <f t="shared" si="14"/>
        <v>4251032172.8608794</v>
      </c>
      <c r="I11" s="27"/>
      <c r="J11" s="39">
        <f t="shared" ref="J11:O11" si="15">PERCENTILE(J$24:J$105,0.1)</f>
        <v>31506.096191903089</v>
      </c>
      <c r="K11" s="39">
        <f t="shared" si="15"/>
        <v>30958.131138008317</v>
      </c>
      <c r="L11" s="39">
        <f t="shared" si="15"/>
        <v>30687.300556452316</v>
      </c>
      <c r="M11" s="39">
        <f t="shared" si="15"/>
        <v>30221.382896150382</v>
      </c>
      <c r="N11" s="39">
        <f t="shared" si="15"/>
        <v>29678.882738412605</v>
      </c>
      <c r="O11" s="39">
        <f t="shared" si="15"/>
        <v>28747.485993890812</v>
      </c>
    </row>
    <row r="12" spans="2:15" x14ac:dyDescent="0.25">
      <c r="B12" s="22" t="s">
        <v>28</v>
      </c>
      <c r="C12" s="23">
        <f t="shared" ref="C12:H12" si="16">PERCENTILE(C$24:C$105,0.2)</f>
        <v>4679116666.4968777</v>
      </c>
      <c r="D12" s="23">
        <f t="shared" si="16"/>
        <v>4660102813.6750765</v>
      </c>
      <c r="E12" s="23">
        <f t="shared" si="16"/>
        <v>4619255858.4272795</v>
      </c>
      <c r="F12" s="23">
        <f t="shared" si="16"/>
        <v>4543272455.7842274</v>
      </c>
      <c r="G12" s="23">
        <f t="shared" si="16"/>
        <v>4482896534.1330166</v>
      </c>
      <c r="H12" s="23">
        <f t="shared" si="16"/>
        <v>4431257865.0915451</v>
      </c>
      <c r="I12" s="27"/>
      <c r="J12" s="39">
        <f t="shared" ref="J12:O12" si="17">PERCENTILE(J$24:J$105,0.2)</f>
        <v>31642.395391088037</v>
      </c>
      <c r="K12" s="39">
        <f t="shared" si="17"/>
        <v>31513.814743975036</v>
      </c>
      <c r="L12" s="39">
        <f t="shared" si="17"/>
        <v>31237.58835327029</v>
      </c>
      <c r="M12" s="39">
        <f t="shared" si="17"/>
        <v>30723.752721257351</v>
      </c>
      <c r="N12" s="39">
        <f t="shared" si="17"/>
        <v>30315.462242272726</v>
      </c>
      <c r="O12" s="39">
        <f t="shared" si="17"/>
        <v>29966.257189323467</v>
      </c>
    </row>
    <row r="13" spans="2:15" x14ac:dyDescent="0.25">
      <c r="B13" s="22" t="s">
        <v>29</v>
      </c>
      <c r="C13" s="23">
        <f t="shared" ref="C13:H13" si="18">PERCENTILE(C$24:C$105,0.3)</f>
        <v>4695085175.5132189</v>
      </c>
      <c r="D13" s="23">
        <f t="shared" si="18"/>
        <v>4686857449.7510471</v>
      </c>
      <c r="E13" s="23">
        <f t="shared" si="18"/>
        <v>4643355579.0176382</v>
      </c>
      <c r="F13" s="23">
        <f t="shared" si="18"/>
        <v>4585140203.555253</v>
      </c>
      <c r="G13" s="23">
        <f t="shared" si="18"/>
        <v>4530813404.5809736</v>
      </c>
      <c r="H13" s="23">
        <f t="shared" si="18"/>
        <v>4475452005.8387566</v>
      </c>
      <c r="I13" s="27"/>
      <c r="J13" s="39">
        <f t="shared" ref="J13:O13" si="19">PERCENTILE(J$24:J$105,0.3)</f>
        <v>31750.381986019322</v>
      </c>
      <c r="K13" s="39">
        <f t="shared" si="19"/>
        <v>31694.742221018339</v>
      </c>
      <c r="L13" s="39">
        <f t="shared" si="19"/>
        <v>31400.562038708613</v>
      </c>
      <c r="M13" s="39">
        <f t="shared" si="19"/>
        <v>31006.882192807156</v>
      </c>
      <c r="N13" s="39">
        <f t="shared" si="19"/>
        <v>30639.498736484122</v>
      </c>
      <c r="O13" s="39">
        <f t="shared" si="19"/>
        <v>30265.118828210449</v>
      </c>
    </row>
    <row r="14" spans="2:15" x14ac:dyDescent="0.25">
      <c r="B14" s="22" t="s">
        <v>30</v>
      </c>
      <c r="C14" s="23">
        <f t="shared" ref="C14:H14" si="20">PERCENTILE(C$24:C$105,0.4)</f>
        <v>4709586439.7493534</v>
      </c>
      <c r="D14" s="23">
        <f t="shared" si="20"/>
        <v>4729379230.4255447</v>
      </c>
      <c r="E14" s="23">
        <f t="shared" si="20"/>
        <v>4679652874.6433535</v>
      </c>
      <c r="F14" s="23">
        <f t="shared" si="20"/>
        <v>4634924556.4324551</v>
      </c>
      <c r="G14" s="23">
        <f t="shared" si="20"/>
        <v>4579620725.85783</v>
      </c>
      <c r="H14" s="23">
        <f t="shared" si="20"/>
        <v>4521497819.2355146</v>
      </c>
      <c r="I14" s="27"/>
      <c r="J14" s="39">
        <f t="shared" ref="J14:O14" si="21">PERCENTILE(J$24:J$105,0.4)</f>
        <v>31848.44637922326</v>
      </c>
      <c r="K14" s="39">
        <f t="shared" si="21"/>
        <v>31982.294571757844</v>
      </c>
      <c r="L14" s="39">
        <f t="shared" si="21"/>
        <v>31646.021483658926</v>
      </c>
      <c r="M14" s="39">
        <f t="shared" si="21"/>
        <v>31343.547484636532</v>
      </c>
      <c r="N14" s="39">
        <f t="shared" si="21"/>
        <v>30969.556879483662</v>
      </c>
      <c r="O14" s="39">
        <f t="shared" si="21"/>
        <v>30576.502351523046</v>
      </c>
    </row>
    <row r="15" spans="2:15" x14ac:dyDescent="0.25">
      <c r="B15" s="22" t="s">
        <v>31</v>
      </c>
      <c r="C15" s="23">
        <f t="shared" ref="C15:H15" si="22">PERCENTILE(C$24:C$105,0.5)</f>
        <v>4715631996.35217</v>
      </c>
      <c r="D15" s="23">
        <f t="shared" si="22"/>
        <v>4744583390.5000973</v>
      </c>
      <c r="E15" s="23">
        <f t="shared" si="22"/>
        <v>4704804953.7618408</v>
      </c>
      <c r="F15" s="23">
        <f t="shared" si="22"/>
        <v>4662782527.1585217</v>
      </c>
      <c r="G15" s="23">
        <f t="shared" si="22"/>
        <v>4607847507.5737343</v>
      </c>
      <c r="H15" s="23">
        <f t="shared" si="22"/>
        <v>4559401540.3712759</v>
      </c>
      <c r="I15" s="27"/>
      <c r="J15" s="39">
        <f t="shared" ref="J15:O15" si="23">PERCENTILE(J$24:J$105,0.5)</f>
        <v>31889.329286408538</v>
      </c>
      <c r="K15" s="39">
        <f t="shared" si="23"/>
        <v>32085.112278380358</v>
      </c>
      <c r="L15" s="39">
        <f t="shared" si="23"/>
        <v>31816.111714166247</v>
      </c>
      <c r="M15" s="39">
        <f t="shared" si="23"/>
        <v>31531.936231345746</v>
      </c>
      <c r="N15" s="39">
        <f t="shared" si="23"/>
        <v>31160.439700180945</v>
      </c>
      <c r="O15" s="39">
        <f t="shared" si="23"/>
        <v>30832.825203987682</v>
      </c>
    </row>
    <row r="16" spans="2:15" x14ac:dyDescent="0.25">
      <c r="B16" s="22" t="s">
        <v>32</v>
      </c>
      <c r="C16" s="23">
        <f t="shared" ref="C16:H16" si="24">PERCENTILE(C$24:C$105,0.6)</f>
        <v>4724394812.1240854</v>
      </c>
      <c r="D16" s="23">
        <f t="shared" si="24"/>
        <v>4766301373.153595</v>
      </c>
      <c r="E16" s="23">
        <f t="shared" si="24"/>
        <v>4723118195.199501</v>
      </c>
      <c r="F16" s="23">
        <f t="shared" si="24"/>
        <v>4682432113.0106525</v>
      </c>
      <c r="G16" s="23">
        <f t="shared" si="24"/>
        <v>4636842734.6343479</v>
      </c>
      <c r="H16" s="23">
        <f t="shared" si="24"/>
        <v>4596946023.7695627</v>
      </c>
      <c r="I16" s="27"/>
      <c r="J16" s="39">
        <f t="shared" ref="J16:O16" si="25">PERCENTILE(J$24:J$105,0.6)</f>
        <v>31948.587582612086</v>
      </c>
      <c r="K16" s="39">
        <f t="shared" si="25"/>
        <v>32231.979527735188</v>
      </c>
      <c r="L16" s="39">
        <f t="shared" si="25"/>
        <v>31939.954496418726</v>
      </c>
      <c r="M16" s="39">
        <f t="shared" si="25"/>
        <v>31664.81600526892</v>
      </c>
      <c r="N16" s="39">
        <f t="shared" si="25"/>
        <v>31356.519110997</v>
      </c>
      <c r="O16" s="39">
        <f t="shared" si="25"/>
        <v>31086.718721315203</v>
      </c>
    </row>
    <row r="17" spans="2:15" x14ac:dyDescent="0.25">
      <c r="B17" s="22" t="s">
        <v>33</v>
      </c>
      <c r="C17" s="23">
        <f t="shared" ref="C17:H17" si="26">PERCENTILE(C$24:C$105,0.7)</f>
        <v>4732664921.5827694</v>
      </c>
      <c r="D17" s="23">
        <f t="shared" si="26"/>
        <v>4775109561.0764494</v>
      </c>
      <c r="E17" s="23">
        <f t="shared" si="26"/>
        <v>4734209581.386507</v>
      </c>
      <c r="F17" s="23">
        <f t="shared" si="26"/>
        <v>4696959217.7223196</v>
      </c>
      <c r="G17" s="23">
        <f t="shared" si="26"/>
        <v>4654217733.5369968</v>
      </c>
      <c r="H17" s="23">
        <f t="shared" si="26"/>
        <v>4609562169.3930464</v>
      </c>
      <c r="I17" s="27"/>
      <c r="J17" s="39">
        <f t="shared" ref="J17:O17" si="27">PERCENTILE(J$24:J$105,0.7)</f>
        <v>32004.513966173534</v>
      </c>
      <c r="K17" s="39">
        <f t="shared" si="27"/>
        <v>32291.544651838547</v>
      </c>
      <c r="L17" s="39">
        <f t="shared" si="27"/>
        <v>32014.959684829049</v>
      </c>
      <c r="M17" s="39">
        <f t="shared" si="27"/>
        <v>31763.055143964822</v>
      </c>
      <c r="N17" s="39">
        <f t="shared" si="27"/>
        <v>31474.017054387452</v>
      </c>
      <c r="O17" s="39">
        <f t="shared" si="27"/>
        <v>31172.035052704887</v>
      </c>
    </row>
    <row r="18" spans="2:15" x14ac:dyDescent="0.25">
      <c r="B18" s="22" t="s">
        <v>34</v>
      </c>
      <c r="C18" s="23">
        <f t="shared" ref="C18:H18" si="28">PERCENTILE(C$24:C$105,0.8)</f>
        <v>4747100325.4218483</v>
      </c>
      <c r="D18" s="23">
        <f t="shared" si="28"/>
        <v>4778938023.8137789</v>
      </c>
      <c r="E18" s="23">
        <f t="shared" si="28"/>
        <v>4742938197.2901134</v>
      </c>
      <c r="F18" s="23">
        <f t="shared" si="28"/>
        <v>4707571702.0531826</v>
      </c>
      <c r="G18" s="23">
        <f t="shared" si="28"/>
        <v>4663883455.165925</v>
      </c>
      <c r="H18" s="23">
        <f t="shared" si="28"/>
        <v>4626805306.5728769</v>
      </c>
      <c r="I18" s="27"/>
      <c r="J18" s="39">
        <f t="shared" ref="J18:O18" si="29">PERCENTILE(J$24:J$105,0.8)</f>
        <v>32102.132980287177</v>
      </c>
      <c r="K18" s="39">
        <f t="shared" si="29"/>
        <v>32317.434523861186</v>
      </c>
      <c r="L18" s="39">
        <f t="shared" si="29"/>
        <v>32073.986705381125</v>
      </c>
      <c r="M18" s="39">
        <f t="shared" si="29"/>
        <v>31834.821771987434</v>
      </c>
      <c r="N18" s="39">
        <f t="shared" si="29"/>
        <v>31539.381226157864</v>
      </c>
      <c r="O18" s="39">
        <f t="shared" si="29"/>
        <v>31288.641284888334</v>
      </c>
    </row>
    <row r="19" spans="2:15" x14ac:dyDescent="0.25">
      <c r="B19" s="22" t="s">
        <v>35</v>
      </c>
      <c r="C19" s="23">
        <f t="shared" ref="C19:H19" si="30">PERCENTILE(C$24:C$105,0.9)</f>
        <v>4764210128.2365112</v>
      </c>
      <c r="D19" s="23">
        <f t="shared" si="30"/>
        <v>4786333081.3799582</v>
      </c>
      <c r="E19" s="23">
        <f t="shared" si="30"/>
        <v>4752652812.5679369</v>
      </c>
      <c r="F19" s="23">
        <f t="shared" si="30"/>
        <v>4725176351.5462246</v>
      </c>
      <c r="G19" s="23">
        <f t="shared" si="30"/>
        <v>4677040461.3318701</v>
      </c>
      <c r="H19" s="23">
        <f t="shared" si="30"/>
        <v>4647024755.3545609</v>
      </c>
      <c r="I19" s="27"/>
      <c r="J19" s="39">
        <f t="shared" ref="J19:O19" si="31">PERCENTILE(J$24:J$105,0.9)</f>
        <v>32217.837542560988</v>
      </c>
      <c r="K19" s="39">
        <f t="shared" si="31"/>
        <v>32367.443393510533</v>
      </c>
      <c r="L19" s="39">
        <f t="shared" si="31"/>
        <v>32139.681519082646</v>
      </c>
      <c r="M19" s="39">
        <f t="shared" si="31"/>
        <v>31953.872721062704</v>
      </c>
      <c r="N19" s="39">
        <f t="shared" si="31"/>
        <v>31628.355111815967</v>
      </c>
      <c r="O19" s="39">
        <f t="shared" si="31"/>
        <v>31425.374740910258</v>
      </c>
    </row>
    <row r="20" spans="2:15" x14ac:dyDescent="0.25">
      <c r="B20" s="22" t="s">
        <v>26</v>
      </c>
      <c r="C20" s="23">
        <f t="shared" ref="C20:H20" si="32">MAX(C$24:C$105)</f>
        <v>4788315594.5447435</v>
      </c>
      <c r="D20" s="23">
        <f t="shared" si="32"/>
        <v>4793819514.7631016</v>
      </c>
      <c r="E20" s="23">
        <f t="shared" si="32"/>
        <v>4760643653.5273542</v>
      </c>
      <c r="F20" s="23">
        <f t="shared" si="32"/>
        <v>4738461128.7574034</v>
      </c>
      <c r="G20" s="23">
        <f t="shared" si="32"/>
        <v>4690228976.5986137</v>
      </c>
      <c r="H20" s="23">
        <f t="shared" si="32"/>
        <v>4657096772.2682428</v>
      </c>
      <c r="I20" s="27"/>
      <c r="J20" s="39">
        <f t="shared" ref="J20:O20" si="33">MAX(J$24:J$105)</f>
        <v>32380.850083255486</v>
      </c>
      <c r="K20" s="39">
        <f t="shared" si="33"/>
        <v>32418.070189562575</v>
      </c>
      <c r="L20" s="39">
        <f t="shared" si="33"/>
        <v>32193.719357240352</v>
      </c>
      <c r="M20" s="39">
        <f t="shared" si="33"/>
        <v>32043.710654835224</v>
      </c>
      <c r="N20" s="39">
        <f t="shared" si="33"/>
        <v>31717.542076885627</v>
      </c>
      <c r="O20" s="39">
        <f t="shared" si="33"/>
        <v>31493.486473163139</v>
      </c>
    </row>
    <row r="21" spans="2:15" x14ac:dyDescent="0.25">
      <c r="C21" s="28"/>
      <c r="D21" s="28"/>
      <c r="E21" s="28"/>
      <c r="F21" s="28"/>
      <c r="G21" s="28"/>
      <c r="H21" s="28"/>
      <c r="I21" s="25"/>
      <c r="J21" s="26"/>
      <c r="K21" s="26"/>
      <c r="L21" s="26"/>
      <c r="M21" s="26"/>
      <c r="N21" s="26"/>
      <c r="O21" s="26"/>
    </row>
    <row r="22" spans="2:15" x14ac:dyDescent="0.25">
      <c r="C22" s="55" t="s">
        <v>40</v>
      </c>
      <c r="D22" s="55" t="s">
        <v>40</v>
      </c>
      <c r="E22" s="55" t="s">
        <v>40</v>
      </c>
      <c r="F22" s="55" t="s">
        <v>40</v>
      </c>
      <c r="G22" s="55" t="s">
        <v>40</v>
      </c>
      <c r="H22" s="55" t="s">
        <v>40</v>
      </c>
      <c r="I22" s="30"/>
      <c r="J22" s="29" t="s">
        <v>41</v>
      </c>
      <c r="K22" s="29" t="s">
        <v>41</v>
      </c>
      <c r="L22" s="29" t="s">
        <v>41</v>
      </c>
      <c r="M22" s="29" t="s">
        <v>41</v>
      </c>
      <c r="N22" s="29" t="s">
        <v>41</v>
      </c>
      <c r="O22" s="29" t="s">
        <v>41</v>
      </c>
    </row>
    <row r="23" spans="2:15" s="38" customFormat="1" ht="15.75" thickBot="1" x14ac:dyDescent="0.3">
      <c r="B23" s="35" t="s">
        <v>36</v>
      </c>
      <c r="C23" s="34" t="s">
        <v>0</v>
      </c>
      <c r="D23" s="34" t="s">
        <v>13</v>
      </c>
      <c r="E23" s="34" t="s">
        <v>15</v>
      </c>
      <c r="F23" s="34" t="s">
        <v>12</v>
      </c>
      <c r="G23" s="34" t="s">
        <v>16</v>
      </c>
      <c r="H23" s="34" t="s">
        <v>14</v>
      </c>
      <c r="I23" s="36"/>
      <c r="J23" s="34" t="s">
        <v>0</v>
      </c>
      <c r="K23" s="34" t="s">
        <v>13</v>
      </c>
      <c r="L23" s="34" t="s">
        <v>15</v>
      </c>
      <c r="M23" s="34" t="s">
        <v>12</v>
      </c>
      <c r="N23" s="34" t="s">
        <v>16</v>
      </c>
      <c r="O23" s="34" t="s">
        <v>14</v>
      </c>
    </row>
    <row r="24" spans="2:15" x14ac:dyDescent="0.25">
      <c r="B24" s="41">
        <v>1922</v>
      </c>
      <c r="C24" s="28">
        <f>'Direct_$_and_Job_Effects'!C24*IMPLAN_Multipliers!$C$11</f>
        <v>4708949651.3093224</v>
      </c>
      <c r="D24" s="28">
        <f>'Direct_$_and_Job_Effects'!D24*IMPLAN_Multipliers!$C$11</f>
        <v>4659296398.3326254</v>
      </c>
      <c r="E24" s="28">
        <f>'Direct_$_and_Job_Effects'!E24*IMPLAN_Multipliers!$C$11</f>
        <v>4631061644.9320192</v>
      </c>
      <c r="F24" s="28">
        <f>'Direct_$_and_Job_Effects'!F24*IMPLAN_Multipliers!$C$11</f>
        <v>4591130515.3065701</v>
      </c>
      <c r="G24" s="28">
        <f>'Direct_$_and_Job_Effects'!G24*IMPLAN_Multipliers!$C$11</f>
        <v>4539787689.9118738</v>
      </c>
      <c r="H24" s="28">
        <f>'Direct_$_and_Job_Effects'!H24*IMPLAN_Multipliers!$C$11</f>
        <v>4494143768.738534</v>
      </c>
      <c r="I24" s="24"/>
      <c r="J24" s="39">
        <f>'Direct_$_and_Job_Effects'!C24*IMPLAN_Multipliers!$C$5/1000000</f>
        <v>31844.140115234539</v>
      </c>
      <c r="K24" s="39">
        <f>'Direct_$_and_Job_Effects'!D24*IMPLAN_Multipliers!$C$5/1000000</f>
        <v>31508.361382810101</v>
      </c>
      <c r="L24" s="39">
        <f>'Direct_$_and_Job_Effects'!E24*IMPLAN_Multipliers!$C$5/1000000</f>
        <v>31317.424653818322</v>
      </c>
      <c r="M24" s="39">
        <f>'Direct_$_and_Job_Effects'!F24*IMPLAN_Multipliers!$C$5/1000000</f>
        <v>31047.391508231627</v>
      </c>
      <c r="N24" s="39">
        <f>'Direct_$_and_Job_Effects'!G24*IMPLAN_Multipliers!$C$5/1000000</f>
        <v>30700.187089656865</v>
      </c>
      <c r="O24" s="39">
        <f>'Direct_$_and_Job_Effects'!H24*IMPLAN_Multipliers!$C$5/1000000</f>
        <v>30391.521351247782</v>
      </c>
    </row>
    <row r="25" spans="2:15" x14ac:dyDescent="0.25">
      <c r="B25" s="41">
        <v>1923</v>
      </c>
      <c r="C25" s="28">
        <f>'Direct_$_and_Job_Effects'!C25*IMPLAN_Multipliers!$C$11</f>
        <v>4728726574.3747053</v>
      </c>
      <c r="D25" s="28">
        <f>'Direct_$_and_Job_Effects'!D25*IMPLAN_Multipliers!$C$11</f>
        <v>4780984970.0406342</v>
      </c>
      <c r="E25" s="28">
        <f>'Direct_$_and_Job_Effects'!E25*IMPLAN_Multipliers!$C$11</f>
        <v>4732782266.2005911</v>
      </c>
      <c r="F25" s="28">
        <f>'Direct_$_and_Job_Effects'!F25*IMPLAN_Multipliers!$C$11</f>
        <v>4705047199.3786116</v>
      </c>
      <c r="G25" s="28">
        <f>'Direct_$_and_Job_Effects'!G25*IMPLAN_Multipliers!$C$11</f>
        <v>4661731893.2883034</v>
      </c>
      <c r="H25" s="28">
        <f>'Direct_$_and_Job_Effects'!H25*IMPLAN_Multipliers!$C$11</f>
        <v>4625094324.979476</v>
      </c>
      <c r="I25" s="24"/>
      <c r="J25" s="39">
        <f>'Direct_$_and_Job_Effects'!C25*IMPLAN_Multipliers!$C$5/1000000</f>
        <v>31977.881003495502</v>
      </c>
      <c r="K25" s="39">
        <f>'Direct_$_and_Job_Effects'!D25*IMPLAN_Multipliers!$C$5/1000000</f>
        <v>32331.27694038357</v>
      </c>
      <c r="L25" s="39">
        <f>'Direct_$_and_Job_Effects'!E25*IMPLAN_Multipliers!$C$5/1000000</f>
        <v>32005.307505864625</v>
      </c>
      <c r="M25" s="39">
        <f>'Direct_$_and_Job_Effects'!F25*IMPLAN_Multipliers!$C$5/1000000</f>
        <v>31817.749893364155</v>
      </c>
      <c r="N25" s="39">
        <f>'Direct_$_and_Job_Effects'!G25*IMPLAN_Multipliers!$C$5/1000000</f>
        <v>31524.831349227563</v>
      </c>
      <c r="O25" s="39">
        <f>'Direct_$_and_Job_Effects'!H25*IMPLAN_Multipliers!$C$5/1000000</f>
        <v>31277.070819789031</v>
      </c>
    </row>
    <row r="26" spans="2:15" x14ac:dyDescent="0.25">
      <c r="B26" s="41">
        <v>1924</v>
      </c>
      <c r="C26" s="28">
        <f>'Direct_$_and_Job_Effects'!C26*IMPLAN_Multipliers!$C$11</f>
        <v>4715187369.3697605</v>
      </c>
      <c r="D26" s="28">
        <f>'Direct_$_and_Job_Effects'!D26*IMPLAN_Multipliers!$C$11</f>
        <v>4730373080.4519548</v>
      </c>
      <c r="E26" s="28">
        <f>'Direct_$_and_Job_Effects'!E26*IMPLAN_Multipliers!$C$11</f>
        <v>4687295306.4180765</v>
      </c>
      <c r="F26" s="28">
        <f>'Direct_$_and_Job_Effects'!F26*IMPLAN_Multipliers!$C$11</f>
        <v>4647370158.7142229</v>
      </c>
      <c r="G26" s="28">
        <f>'Direct_$_and_Job_Effects'!G26*IMPLAN_Multipliers!$C$11</f>
        <v>4599026416.2950087</v>
      </c>
      <c r="H26" s="28">
        <f>'Direct_$_and_Job_Effects'!H26*IMPLAN_Multipliers!$C$11</f>
        <v>4553940314.6521749</v>
      </c>
      <c r="I26" s="24"/>
      <c r="J26" s="39">
        <f>'Direct_$_and_Job_Effects'!C26*IMPLAN_Multipliers!$C$5/1000000</f>
        <v>31886.32250889438</v>
      </c>
      <c r="K26" s="39">
        <f>'Direct_$_and_Job_Effects'!D26*IMPLAN_Multipliers!$C$5/1000000</f>
        <v>31989.015454722845</v>
      </c>
      <c r="L26" s="39">
        <f>'Direct_$_and_Job_Effects'!E26*IMPLAN_Multipliers!$C$5/1000000</f>
        <v>31697.703214464382</v>
      </c>
      <c r="M26" s="39">
        <f>'Direct_$_and_Job_Effects'!F26*IMPLAN_Multipliers!$C$5/1000000</f>
        <v>31427.710521454923</v>
      </c>
      <c r="N26" s="39">
        <f>'Direct_$_and_Job_Effects'!G26*IMPLAN_Multipliers!$C$5/1000000</f>
        <v>31100.787317494945</v>
      </c>
      <c r="O26" s="39">
        <f>'Direct_$_and_Job_Effects'!H26*IMPLAN_Multipliers!$C$5/1000000</f>
        <v>30795.893818035907</v>
      </c>
    </row>
    <row r="27" spans="2:15" x14ac:dyDescent="0.25">
      <c r="B27" s="41">
        <v>1925</v>
      </c>
      <c r="C27" s="28">
        <f>'Direct_$_and_Job_Effects'!C27*IMPLAN_Multipliers!$C$11</f>
        <v>4680876699.1439915</v>
      </c>
      <c r="D27" s="28">
        <f>'Direct_$_and_Job_Effects'!D27*IMPLAN_Multipliers!$C$11</f>
        <v>4574192468.6256647</v>
      </c>
      <c r="E27" s="28">
        <f>'Direct_$_and_Job_Effects'!E27*IMPLAN_Multipliers!$C$11</f>
        <v>4536411129.0717134</v>
      </c>
      <c r="F27" s="28">
        <f>'Direct_$_and_Job_Effects'!F27*IMPLAN_Multipliers!$C$11</f>
        <v>4490340723.5830975</v>
      </c>
      <c r="G27" s="28">
        <f>'Direct_$_and_Job_Effects'!G27*IMPLAN_Multipliers!$C$11</f>
        <v>4452805525.9467106</v>
      </c>
      <c r="H27" s="28">
        <f>'Direct_$_and_Job_Effects'!H27*IMPLAN_Multipliers!$C$11</f>
        <v>4368879357.1041355</v>
      </c>
      <c r="I27" s="24"/>
      <c r="J27" s="39">
        <f>'Direct_$_and_Job_Effects'!C27*IMPLAN_Multipliers!$C$5/1000000</f>
        <v>31654.297562564112</v>
      </c>
      <c r="K27" s="39">
        <f>'Direct_$_and_Job_Effects'!D27*IMPLAN_Multipliers!$C$5/1000000</f>
        <v>30932.848442001319</v>
      </c>
      <c r="L27" s="39">
        <f>'Direct_$_and_Job_Effects'!E27*IMPLAN_Multipliers!$C$5/1000000</f>
        <v>30677.35319155566</v>
      </c>
      <c r="M27" s="39">
        <f>'Direct_$_and_Job_Effects'!F27*IMPLAN_Multipliers!$C$5/1000000</f>
        <v>30365.80336491072</v>
      </c>
      <c r="N27" s="39">
        <f>'Direct_$_and_Job_Effects'!G27*IMPLAN_Multipliers!$C$5/1000000</f>
        <v>30111.972642287943</v>
      </c>
      <c r="O27" s="39">
        <f>'Direct_$_and_Job_Effects'!H27*IMPLAN_Multipliers!$C$5/1000000</f>
        <v>29544.42427633447</v>
      </c>
    </row>
    <row r="28" spans="2:15" x14ac:dyDescent="0.25">
      <c r="B28" s="41">
        <v>1926</v>
      </c>
      <c r="C28" s="28">
        <f>'Direct_$_and_Job_Effects'!C28*IMPLAN_Multipliers!$C$11</f>
        <v>4721174914.0090637</v>
      </c>
      <c r="D28" s="28">
        <f>'Direct_$_and_Job_Effects'!D28*IMPLAN_Multipliers!$C$11</f>
        <v>4699139865.6173687</v>
      </c>
      <c r="E28" s="28">
        <f>'Direct_$_and_Job_Effects'!E28*IMPLAN_Multipliers!$C$11</f>
        <v>4651524744.0601902</v>
      </c>
      <c r="F28" s="28">
        <f>'Direct_$_and_Job_Effects'!F28*IMPLAN_Multipliers!$C$11</f>
        <v>4582891663.2582731</v>
      </c>
      <c r="G28" s="28">
        <f>'Direct_$_and_Job_Effects'!G28*IMPLAN_Multipliers!$C$11</f>
        <v>4526404249.7068501</v>
      </c>
      <c r="H28" s="28">
        <f>'Direct_$_and_Job_Effects'!H28*IMPLAN_Multipliers!$C$11</f>
        <v>4474380273.8211346</v>
      </c>
      <c r="I28" s="24"/>
      <c r="J28" s="39">
        <f>'Direct_$_and_Job_Effects'!C28*IMPLAN_Multipliers!$C$5/1000000</f>
        <v>31926.813111801377</v>
      </c>
      <c r="K28" s="39">
        <f>'Direct_$_and_Job_Effects'!D28*IMPLAN_Multipliers!$C$5/1000000</f>
        <v>31777.801714273261</v>
      </c>
      <c r="L28" s="39">
        <f>'Direct_$_and_Job_Effects'!E28*IMPLAN_Multipliers!$C$5/1000000</f>
        <v>31455.8057884835</v>
      </c>
      <c r="M28" s="39">
        <f>'Direct_$_and_Job_Effects'!F28*IMPLAN_Multipliers!$C$5/1000000</f>
        <v>30991.676502032384</v>
      </c>
      <c r="N28" s="39">
        <f>'Direct_$_and_Job_Effects'!G28*IMPLAN_Multipliers!$C$5/1000000</f>
        <v>30609.681950152095</v>
      </c>
      <c r="O28" s="39">
        <f>'Direct_$_and_Job_Effects'!H28*IMPLAN_Multipliers!$C$5/1000000</f>
        <v>30257.871270461423</v>
      </c>
    </row>
    <row r="29" spans="2:15" x14ac:dyDescent="0.25">
      <c r="B29" s="41">
        <v>1927</v>
      </c>
      <c r="C29" s="28">
        <f>'Direct_$_and_Job_Effects'!C29*IMPLAN_Multipliers!$C$11</f>
        <v>4723114382.0463572</v>
      </c>
      <c r="D29" s="28">
        <f>'Direct_$_and_Job_Effects'!D29*IMPLAN_Multipliers!$C$11</f>
        <v>4667004686.8773794</v>
      </c>
      <c r="E29" s="28">
        <f>'Direct_$_and_Job_Effects'!E29*IMPLAN_Multipliers!$C$11</f>
        <v>4618924964.4801836</v>
      </c>
      <c r="F29" s="28">
        <f>'Direct_$_and_Job_Effects'!F29*IMPLAN_Multipliers!$C$11</f>
        <v>4543145479.7055473</v>
      </c>
      <c r="G29" s="28">
        <f>'Direct_$_and_Job_Effects'!G29*IMPLAN_Multipliers!$C$11</f>
        <v>4482710653.2780018</v>
      </c>
      <c r="H29" s="28">
        <f>'Direct_$_and_Job_Effects'!H29*IMPLAN_Multipliers!$C$11</f>
        <v>4416284305.184639</v>
      </c>
      <c r="I29" s="24"/>
      <c r="J29" s="39">
        <f>'Direct_$_and_Job_Effects'!C29*IMPLAN_Multipliers!$C$5/1000000</f>
        <v>31939.928710077402</v>
      </c>
      <c r="K29" s="39">
        <f>'Direct_$_and_Job_Effects'!D29*IMPLAN_Multipliers!$C$5/1000000</f>
        <v>31560.48846817818</v>
      </c>
      <c r="L29" s="39">
        <f>'Direct_$_and_Job_Effects'!E29*IMPLAN_Multipliers!$C$5/1000000</f>
        <v>31235.35069222168</v>
      </c>
      <c r="M29" s="39">
        <f>'Direct_$_and_Job_Effects'!F29*IMPLAN_Multipliers!$C$5/1000000</f>
        <v>30722.894049081984</v>
      </c>
      <c r="N29" s="39">
        <f>'Direct_$_and_Job_Effects'!G29*IMPLAN_Multipliers!$C$5/1000000</f>
        <v>30314.20522819737</v>
      </c>
      <c r="O29" s="39">
        <f>'Direct_$_and_Job_Effects'!H29*IMPLAN_Multipliers!$C$5/1000000</f>
        <v>29864.998909875354</v>
      </c>
    </row>
    <row r="30" spans="2:15" x14ac:dyDescent="0.25">
      <c r="B30" s="41">
        <v>1928</v>
      </c>
      <c r="C30" s="28">
        <f>'Direct_$_and_Job_Effects'!C30*IMPLAN_Multipliers!$C$11</f>
        <v>4733322590.4416113</v>
      </c>
      <c r="D30" s="28">
        <f>'Direct_$_and_Job_Effects'!D30*IMPLAN_Multipliers!$C$11</f>
        <v>4765843675.2054186</v>
      </c>
      <c r="E30" s="28">
        <f>'Direct_$_and_Job_Effects'!E30*IMPLAN_Multipliers!$C$11</f>
        <v>4704370558.3429861</v>
      </c>
      <c r="F30" s="28">
        <f>'Direct_$_and_Job_Effects'!F30*IMPLAN_Multipliers!$C$11</f>
        <v>4649324297.0392179</v>
      </c>
      <c r="G30" s="28">
        <f>'Direct_$_and_Job_Effects'!G30*IMPLAN_Multipliers!$C$11</f>
        <v>4580739142.1834841</v>
      </c>
      <c r="H30" s="28">
        <f>'Direct_$_and_Job_Effects'!H30*IMPLAN_Multipliers!$C$11</f>
        <v>4530103156.5230551</v>
      </c>
      <c r="I30" s="24"/>
      <c r="J30" s="39">
        <f>'Direct_$_and_Job_Effects'!C30*IMPLAN_Multipliers!$C$5/1000000</f>
        <v>32008.961433409575</v>
      </c>
      <c r="K30" s="39">
        <f>'Direct_$_and_Job_Effects'!D30*IMPLAN_Multipliers!$C$5/1000000</f>
        <v>32228.88435818116</v>
      </c>
      <c r="L30" s="39">
        <f>'Direct_$_and_Job_Effects'!E30*IMPLAN_Multipliers!$C$5/1000000</f>
        <v>31813.174127314032</v>
      </c>
      <c r="M30" s="39">
        <f>'Direct_$_and_Job_Effects'!F30*IMPLAN_Multipliers!$C$5/1000000</f>
        <v>31440.925327140598</v>
      </c>
      <c r="N30" s="39">
        <f>'Direct_$_and_Job_Effects'!G30*IMPLAN_Multipliers!$C$5/1000000</f>
        <v>30977.120138558093</v>
      </c>
      <c r="O30" s="39">
        <f>'Direct_$_and_Job_Effects'!H30*IMPLAN_Multipliers!$C$5/1000000</f>
        <v>30634.695703887115</v>
      </c>
    </row>
    <row r="31" spans="2:15" x14ac:dyDescent="0.25">
      <c r="B31" s="41">
        <v>1929</v>
      </c>
      <c r="C31" s="28">
        <f>'Direct_$_and_Job_Effects'!C31*IMPLAN_Multipliers!$C$11</f>
        <v>4692108223.9794912</v>
      </c>
      <c r="D31" s="28">
        <f>'Direct_$_and_Job_Effects'!D31*IMPLAN_Multipliers!$C$11</f>
        <v>4697070298.185606</v>
      </c>
      <c r="E31" s="28">
        <f>'Direct_$_and_Job_Effects'!E31*IMPLAN_Multipliers!$C$11</f>
        <v>4665740502.0961246</v>
      </c>
      <c r="F31" s="28">
        <f>'Direct_$_and_Job_Effects'!F31*IMPLAN_Multipliers!$C$11</f>
        <v>4610969502.7644024</v>
      </c>
      <c r="G31" s="28">
        <f>'Direct_$_and_Job_Effects'!G31*IMPLAN_Multipliers!$C$11</f>
        <v>4538523118.8063097</v>
      </c>
      <c r="H31" s="28">
        <f>'Direct_$_and_Job_Effects'!H31*IMPLAN_Multipliers!$C$11</f>
        <v>4477259264.7971697</v>
      </c>
      <c r="I31" s="24"/>
      <c r="J31" s="39">
        <f>'Direct_$_and_Job_Effects'!C31*IMPLAN_Multipliers!$C$5/1000000</f>
        <v>31730.250434659469</v>
      </c>
      <c r="K31" s="39">
        <f>'Direct_$_and_Job_Effects'!D31*IMPLAN_Multipliers!$C$5/1000000</f>
        <v>31763.806322486336</v>
      </c>
      <c r="L31" s="39">
        <f>'Direct_$_and_Job_Effects'!E31*IMPLAN_Multipliers!$C$5/1000000</f>
        <v>31551.93945400586</v>
      </c>
      <c r="M31" s="39">
        <f>'Direct_$_and_Job_Effects'!F31*IMPLAN_Multipliers!$C$5/1000000</f>
        <v>31181.552105208058</v>
      </c>
      <c r="N31" s="39">
        <f>'Direct_$_and_Job_Effects'!G31*IMPLAN_Multipliers!$C$5/1000000</f>
        <v>30691.63546297721</v>
      </c>
      <c r="O31" s="39">
        <f>'Direct_$_and_Job_Effects'!H31*IMPLAN_Multipliers!$C$5/1000000</f>
        <v>30277.340366293836</v>
      </c>
    </row>
    <row r="32" spans="2:15" x14ac:dyDescent="0.25">
      <c r="B32" s="41">
        <v>1930</v>
      </c>
      <c r="C32" s="28">
        <f>'Direct_$_and_Job_Effects'!C32*IMPLAN_Multipliers!$C$11</f>
        <v>4690249324.447526</v>
      </c>
      <c r="D32" s="28">
        <f>'Direct_$_and_Job_Effects'!D32*IMPLAN_Multipliers!$C$11</f>
        <v>4611365464.935195</v>
      </c>
      <c r="E32" s="28">
        <f>'Direct_$_and_Job_Effects'!E32*IMPLAN_Multipliers!$C$11</f>
        <v>4582358189.4869585</v>
      </c>
      <c r="F32" s="28">
        <f>'Direct_$_and_Job_Effects'!F32*IMPLAN_Multipliers!$C$11</f>
        <v>4507187965.6667347</v>
      </c>
      <c r="G32" s="28">
        <f>'Direct_$_and_Job_Effects'!G32*IMPLAN_Multipliers!$C$11</f>
        <v>4441945406.4912815</v>
      </c>
      <c r="H32" s="28">
        <f>'Direct_$_and_Job_Effects'!H32*IMPLAN_Multipliers!$C$11</f>
        <v>4292474090.8641138</v>
      </c>
      <c r="I32" s="24"/>
      <c r="J32" s="39">
        <f>'Direct_$_and_Job_Effects'!C32*IMPLAN_Multipliers!$C$5/1000000</f>
        <v>31717.679678643937</v>
      </c>
      <c r="K32" s="39">
        <f>'Direct_$_and_Job_Effects'!D32*IMPLAN_Multipliers!$C$5/1000000</f>
        <v>31184.229788296798</v>
      </c>
      <c r="L32" s="39">
        <f>'Direct_$_and_Job_Effects'!E32*IMPLAN_Multipliers!$C$5/1000000</f>
        <v>30988.068900596929</v>
      </c>
      <c r="M32" s="39">
        <f>'Direct_$_and_Job_Effects'!F32*IMPLAN_Multipliers!$C$5/1000000</f>
        <v>30479.732367595523</v>
      </c>
      <c r="N32" s="39">
        <f>'Direct_$_and_Job_Effects'!G32*IMPLAN_Multipliers!$C$5/1000000</f>
        <v>30038.53138867192</v>
      </c>
      <c r="O32" s="39">
        <f>'Direct_$_and_Job_Effects'!H32*IMPLAN_Multipliers!$C$5/1000000</f>
        <v>29027.735803563784</v>
      </c>
    </row>
    <row r="33" spans="2:15" x14ac:dyDescent="0.25">
      <c r="B33" s="41">
        <v>1931</v>
      </c>
      <c r="C33" s="28">
        <f>'Direct_$_and_Job_Effects'!C33*IMPLAN_Multipliers!$C$11</f>
        <v>4479011111.2594233</v>
      </c>
      <c r="D33" s="28">
        <f>'Direct_$_and_Job_Effects'!D33*IMPLAN_Multipliers!$C$11</f>
        <v>4589520555.099987</v>
      </c>
      <c r="E33" s="28">
        <f>'Direct_$_and_Job_Effects'!E33*IMPLAN_Multipliers!$C$11</f>
        <v>4542645875.0076866</v>
      </c>
      <c r="F33" s="28">
        <f>'Direct_$_and_Job_Effects'!F33*IMPLAN_Multipliers!$C$11</f>
        <v>4469358873.9483309</v>
      </c>
      <c r="G33" s="28">
        <f>'Direct_$_and_Job_Effects'!G33*IMPLAN_Multipliers!$C$11</f>
        <v>4367591151.8982811</v>
      </c>
      <c r="H33" s="28">
        <f>'Direct_$_and_Job_Effects'!H33*IMPLAN_Multipliers!$C$11</f>
        <v>4186206084.9968176</v>
      </c>
      <c r="I33" s="24"/>
      <c r="J33" s="39">
        <f>'Direct_$_and_Job_Effects'!C33*IMPLAN_Multipliers!$C$5/1000000</f>
        <v>30289.187178924094</v>
      </c>
      <c r="K33" s="39">
        <f>'Direct_$_and_Job_Effects'!D33*IMPLAN_Multipliers!$C$5/1000000</f>
        <v>31036.504197430986</v>
      </c>
      <c r="L33" s="39">
        <f>'Direct_$_and_Job_Effects'!E33*IMPLAN_Multipliers!$C$5/1000000</f>
        <v>30719.51548630706</v>
      </c>
      <c r="M33" s="39">
        <f>'Direct_$_and_Job_Effects'!F33*IMPLAN_Multipliers!$C$5/1000000</f>
        <v>30223.914194475336</v>
      </c>
      <c r="N33" s="39">
        <f>'Direct_$_and_Job_Effects'!G33*IMPLAN_Multipliers!$C$5/1000000</f>
        <v>29535.712824713617</v>
      </c>
      <c r="O33" s="39">
        <f>'Direct_$_and_Job_Effects'!H33*IMPLAN_Multipliers!$C$5/1000000</f>
        <v>28309.101390544776</v>
      </c>
    </row>
    <row r="34" spans="2:15" x14ac:dyDescent="0.25">
      <c r="B34" s="41">
        <v>1932</v>
      </c>
      <c r="C34" s="28">
        <f>'Direct_$_and_Job_Effects'!C34*IMPLAN_Multipliers!$C$11</f>
        <v>4718998695.92939</v>
      </c>
      <c r="D34" s="28">
        <f>'Direct_$_and_Job_Effects'!D34*IMPLAN_Multipliers!$C$11</f>
        <v>4531600751.3374577</v>
      </c>
      <c r="E34" s="28">
        <f>'Direct_$_and_Job_Effects'!E34*IMPLAN_Multipliers!$C$11</f>
        <v>4479061727.6709423</v>
      </c>
      <c r="F34" s="28">
        <f>'Direct_$_and_Job_Effects'!F34*IMPLAN_Multipliers!$C$11</f>
        <v>4429600199.4183979</v>
      </c>
      <c r="G34" s="28">
        <f>'Direct_$_and_Job_Effects'!G34*IMPLAN_Multipliers!$C$11</f>
        <v>4291800145.7208161</v>
      </c>
      <c r="H34" s="28">
        <f>'Direct_$_and_Job_Effects'!H34*IMPLAN_Multipliers!$C$11</f>
        <v>4150407395.4818139</v>
      </c>
      <c r="I34" s="24"/>
      <c r="J34" s="39">
        <f>'Direct_$_and_Job_Effects'!C34*IMPLAN_Multipliers!$C$5/1000000</f>
        <v>31912.096497995328</v>
      </c>
      <c r="K34" s="39">
        <f>'Direct_$_and_Job_Effects'!D34*IMPLAN_Multipliers!$C$5/1000000</f>
        <v>30644.823146870589</v>
      </c>
      <c r="L34" s="39">
        <f>'Direct_$_and_Job_Effects'!E34*IMPLAN_Multipliers!$C$5/1000000</f>
        <v>30289.529470989182</v>
      </c>
      <c r="M34" s="39">
        <f>'Direct_$_and_Job_Effects'!F34*IMPLAN_Multipliers!$C$5/1000000</f>
        <v>29955.047271641455</v>
      </c>
      <c r="N34" s="39">
        <f>'Direct_$_and_Job_Effects'!G34*IMPLAN_Multipliers!$C$5/1000000</f>
        <v>29023.178268410022</v>
      </c>
      <c r="O34" s="39">
        <f>'Direct_$_and_Job_Effects'!H34*IMPLAN_Multipliers!$C$5/1000000</f>
        <v>28067.013755451761</v>
      </c>
    </row>
    <row r="35" spans="2:15" x14ac:dyDescent="0.25">
      <c r="B35" s="41">
        <v>1933</v>
      </c>
      <c r="C35" s="28">
        <f>'Direct_$_and_Job_Effects'!C35*IMPLAN_Multipliers!$C$11</f>
        <v>4689291115.7874546</v>
      </c>
      <c r="D35" s="28">
        <f>'Direct_$_and_Job_Effects'!D35*IMPLAN_Multipliers!$C$11</f>
        <v>4684749368.4916601</v>
      </c>
      <c r="E35" s="28">
        <f>'Direct_$_and_Job_Effects'!E35*IMPLAN_Multipliers!$C$11</f>
        <v>4622260734.3055668</v>
      </c>
      <c r="F35" s="28">
        <f>'Direct_$_and_Job_Effects'!F35*IMPLAN_Multipliers!$C$11</f>
        <v>4543780360.0989485</v>
      </c>
      <c r="G35" s="28">
        <f>'Direct_$_and_Job_Effects'!G35*IMPLAN_Multipliers!$C$11</f>
        <v>4483640057.5530767</v>
      </c>
      <c r="H35" s="28">
        <f>'Direct_$_and_Job_Effects'!H35*IMPLAN_Multipliers!$C$11</f>
        <v>4432516149.8169279</v>
      </c>
      <c r="I35" s="24"/>
      <c r="J35" s="39">
        <f>'Direct_$_and_Job_Effects'!C35*IMPLAN_Multipliers!$C$5/1000000</f>
        <v>31711.199819420457</v>
      </c>
      <c r="K35" s="39">
        <f>'Direct_$_and_Job_Effects'!D35*IMPLAN_Multipliers!$C$5/1000000</f>
        <v>31680.486380550912</v>
      </c>
      <c r="L35" s="39">
        <f>'Direct_$_and_Job_Effects'!E35*IMPLAN_Multipliers!$C$5/1000000</f>
        <v>31257.908742228039</v>
      </c>
      <c r="M35" s="39">
        <f>'Direct_$_and_Job_Effects'!F35*IMPLAN_Multipliers!$C$5/1000000</f>
        <v>30727.187409958813</v>
      </c>
      <c r="N35" s="39">
        <f>'Direct_$_and_Job_Effects'!G35*IMPLAN_Multipliers!$C$5/1000000</f>
        <v>30320.49029857415</v>
      </c>
      <c r="O35" s="39">
        <f>'Direct_$_and_Job_Effects'!H35*IMPLAN_Multipliers!$C$5/1000000</f>
        <v>29974.766304533227</v>
      </c>
    </row>
    <row r="36" spans="2:15" x14ac:dyDescent="0.25">
      <c r="B36" s="41">
        <v>1934</v>
      </c>
      <c r="C36" s="28">
        <f>'Direct_$_and_Job_Effects'!C36*IMPLAN_Multipliers!$C$11</f>
        <v>4535528138.2062874</v>
      </c>
      <c r="D36" s="28">
        <f>'Direct_$_and_Job_Effects'!D36*IMPLAN_Multipliers!$C$11</f>
        <v>4638800226.6078596</v>
      </c>
      <c r="E36" s="28">
        <f>'Direct_$_and_Job_Effects'!E36*IMPLAN_Multipliers!$C$11</f>
        <v>4583605225.6479073</v>
      </c>
      <c r="F36" s="28">
        <f>'Direct_$_and_Job_Effects'!F36*IMPLAN_Multipliers!$C$11</f>
        <v>4501218405.9928703</v>
      </c>
      <c r="G36" s="28">
        <f>'Direct_$_and_Job_Effects'!G36*IMPLAN_Multipliers!$C$11</f>
        <v>4439198686.493309</v>
      </c>
      <c r="H36" s="28">
        <f>'Direct_$_and_Job_Effects'!H36*IMPLAN_Multipliers!$C$11</f>
        <v>4318819743.7216663</v>
      </c>
      <c r="I36" s="24"/>
      <c r="J36" s="39">
        <f>'Direct_$_and_Job_Effects'!C36*IMPLAN_Multipliers!$C$5/1000000</f>
        <v>30671.381990561549</v>
      </c>
      <c r="K36" s="39">
        <f>'Direct_$_and_Job_Effects'!D36*IMPLAN_Multipliers!$C$5/1000000</f>
        <v>31369.756595636834</v>
      </c>
      <c r="L36" s="39">
        <f>'Direct_$_and_Job_Effects'!E36*IMPLAN_Multipliers!$C$5/1000000</f>
        <v>30996.501947704783</v>
      </c>
      <c r="M36" s="39">
        <f>'Direct_$_and_Job_Effects'!F36*IMPLAN_Multipliers!$C$5/1000000</f>
        <v>30439.363387513535</v>
      </c>
      <c r="N36" s="39">
        <f>'Direct_$_and_Job_Effects'!G36*IMPLAN_Multipliers!$C$5/1000000</f>
        <v>30019.956771623634</v>
      </c>
      <c r="O36" s="39">
        <f>'Direct_$_and_Job_Effects'!H36*IMPLAN_Multipliers!$C$5/1000000</f>
        <v>29205.897543048508</v>
      </c>
    </row>
    <row r="37" spans="2:15" x14ac:dyDescent="0.25">
      <c r="B37" s="41">
        <v>1935</v>
      </c>
      <c r="C37" s="28">
        <f>'Direct_$_and_Job_Effects'!C37*IMPLAN_Multipliers!$C$11</f>
        <v>4665125486.2070789</v>
      </c>
      <c r="D37" s="28">
        <f>'Direct_$_and_Job_Effects'!D37*IMPLAN_Multipliers!$C$11</f>
        <v>4580910465.9774084</v>
      </c>
      <c r="E37" s="28">
        <f>'Direct_$_and_Job_Effects'!E37*IMPLAN_Multipliers!$C$11</f>
        <v>4534156630.1345921</v>
      </c>
      <c r="F37" s="28">
        <f>'Direct_$_and_Job_Effects'!F37*IMPLAN_Multipliers!$C$11</f>
        <v>4464601626.2001934</v>
      </c>
      <c r="G37" s="28">
        <f>'Direct_$_and_Job_Effects'!G37*IMPLAN_Multipliers!$C$11</f>
        <v>4386878047.2351418</v>
      </c>
      <c r="H37" s="28">
        <f>'Direct_$_and_Job_Effects'!H37*IMPLAN_Multipliers!$C$11</f>
        <v>4248407960.7584157</v>
      </c>
      <c r="I37" s="24"/>
      <c r="J37" s="39">
        <f>'Direct_$_and_Job_Effects'!C37*IMPLAN_Multipliers!$C$5/1000000</f>
        <v>31547.780426283312</v>
      </c>
      <c r="K37" s="39">
        <f>'Direct_$_and_Job_Effects'!D37*IMPLAN_Multipliers!$C$5/1000000</f>
        <v>30978.278710915576</v>
      </c>
      <c r="L37" s="39">
        <f>'Direct_$_and_Job_Effects'!E37*IMPLAN_Multipliers!$C$5/1000000</f>
        <v>30662.107205643835</v>
      </c>
      <c r="M37" s="39">
        <f>'Direct_$_and_Job_Effects'!F37*IMPLAN_Multipliers!$C$5/1000000</f>
        <v>30191.743439833172</v>
      </c>
      <c r="N37" s="39">
        <f>'Direct_$_and_Job_Effects'!G37*IMPLAN_Multipliers!$C$5/1000000</f>
        <v>29666.139914186551</v>
      </c>
      <c r="O37" s="39">
        <f>'Direct_$_and_Job_Effects'!H37*IMPLAN_Multipliers!$C$5/1000000</f>
        <v>28729.739833054347</v>
      </c>
    </row>
    <row r="38" spans="2:15" x14ac:dyDescent="0.25">
      <c r="B38" s="41">
        <v>1936</v>
      </c>
      <c r="C38" s="28">
        <f>'Direct_$_and_Job_Effects'!C38*IMPLAN_Multipliers!$C$11</f>
        <v>4692415545.0916739</v>
      </c>
      <c r="D38" s="28">
        <f>'Direct_$_and_Job_Effects'!D38*IMPLAN_Multipliers!$C$11</f>
        <v>4718088747.9770212</v>
      </c>
      <c r="E38" s="28">
        <f>'Direct_$_and_Job_Effects'!E38*IMPLAN_Multipliers!$C$11</f>
        <v>4657013752.9182119</v>
      </c>
      <c r="F38" s="28">
        <f>'Direct_$_and_Job_Effects'!F38*IMPLAN_Multipliers!$C$11</f>
        <v>4592753398.4079123</v>
      </c>
      <c r="G38" s="28">
        <f>'Direct_$_and_Job_Effects'!G38*IMPLAN_Multipliers!$C$11</f>
        <v>4541324069.6954327</v>
      </c>
      <c r="H38" s="28">
        <f>'Direct_$_and_Job_Effects'!H38*IMPLAN_Multipliers!$C$11</f>
        <v>4509759961.9443016</v>
      </c>
      <c r="I38" s="24"/>
      <c r="J38" s="39">
        <f>'Direct_$_and_Job_Effects'!C38*IMPLAN_Multipliers!$C$5/1000000</f>
        <v>31732.328685072276</v>
      </c>
      <c r="K38" s="39">
        <f>'Direct_$_and_Job_Effects'!D38*IMPLAN_Multipliers!$C$5/1000000</f>
        <v>31905.943000455864</v>
      </c>
      <c r="L38" s="39">
        <f>'Direct_$_and_Job_Effects'!E38*IMPLAN_Multipliers!$C$5/1000000</f>
        <v>31492.925057134002</v>
      </c>
      <c r="M38" s="39">
        <f>'Direct_$_and_Job_Effects'!F38*IMPLAN_Multipliers!$C$5/1000000</f>
        <v>31058.366209746102</v>
      </c>
      <c r="N38" s="39">
        <f>'Direct_$_and_Job_Effects'!G38*IMPLAN_Multipliers!$C$5/1000000</f>
        <v>30710.576814907854</v>
      </c>
      <c r="O38" s="39">
        <f>'Direct_$_and_Job_Effects'!H38*IMPLAN_Multipliers!$C$5/1000000</f>
        <v>30497.125420378736</v>
      </c>
    </row>
    <row r="39" spans="2:15" x14ac:dyDescent="0.25">
      <c r="B39" s="41">
        <v>1937</v>
      </c>
      <c r="C39" s="28">
        <f>'Direct_$_and_Job_Effects'!C39*IMPLAN_Multipliers!$C$11</f>
        <v>4698927464.8592501</v>
      </c>
      <c r="D39" s="28">
        <f>'Direct_$_and_Job_Effects'!D39*IMPLAN_Multipliers!$C$11</f>
        <v>4731025005.0326767</v>
      </c>
      <c r="E39" s="28">
        <f>'Direct_$_and_Job_Effects'!E39*IMPLAN_Multipliers!$C$11</f>
        <v>4684202406.5761919</v>
      </c>
      <c r="F39" s="28">
        <f>'Direct_$_and_Job_Effects'!F39*IMPLAN_Multipliers!$C$11</f>
        <v>4646509397.9223242</v>
      </c>
      <c r="G39" s="28">
        <f>'Direct_$_and_Job_Effects'!G39*IMPLAN_Multipliers!$C$11</f>
        <v>4583634109.1411514</v>
      </c>
      <c r="H39" s="28">
        <f>'Direct_$_and_Job_Effects'!H39*IMPLAN_Multipliers!$C$11</f>
        <v>4541629708.6113977</v>
      </c>
      <c r="I39" s="24"/>
      <c r="J39" s="39">
        <f>'Direct_$_and_Job_Effects'!C39*IMPLAN_Multipliers!$C$5/1000000</f>
        <v>31776.365360096021</v>
      </c>
      <c r="K39" s="39">
        <f>'Direct_$_and_Job_Effects'!D39*IMPLAN_Multipliers!$C$5/1000000</f>
        <v>31993.424076439002</v>
      </c>
      <c r="L39" s="39">
        <f>'Direct_$_and_Job_Effects'!E39*IMPLAN_Multipliers!$C$5/1000000</f>
        <v>31676.787565918432</v>
      </c>
      <c r="M39" s="39">
        <f>'Direct_$_and_Job_Effects'!F39*IMPLAN_Multipliers!$C$5/1000000</f>
        <v>31421.88965071036</v>
      </c>
      <c r="N39" s="39">
        <f>'Direct_$_and_Job_Effects'!G39*IMPLAN_Multipliers!$C$5/1000000</f>
        <v>30996.697271518799</v>
      </c>
      <c r="O39" s="39">
        <f>'Direct_$_and_Job_Effects'!H39*IMPLAN_Multipliers!$C$5/1000000</f>
        <v>30712.643689515859</v>
      </c>
    </row>
    <row r="40" spans="2:15" x14ac:dyDescent="0.25">
      <c r="B40" s="41">
        <v>1938</v>
      </c>
      <c r="C40" s="28">
        <f>'Direct_$_and_Job_Effects'!C40*IMPLAN_Multipliers!$C$11</f>
        <v>4721010657.0967693</v>
      </c>
      <c r="D40" s="28">
        <f>'Direct_$_and_Job_Effects'!D40*IMPLAN_Multipliers!$C$11</f>
        <v>4776395273.4449759</v>
      </c>
      <c r="E40" s="28">
        <f>'Direct_$_and_Job_Effects'!E40*IMPLAN_Multipliers!$C$11</f>
        <v>4714406023.5740833</v>
      </c>
      <c r="F40" s="28">
        <f>'Direct_$_and_Job_Effects'!F40*IMPLAN_Multipliers!$C$11</f>
        <v>4678126164.0768423</v>
      </c>
      <c r="G40" s="28">
        <f>'Direct_$_and_Job_Effects'!G40*IMPLAN_Multipliers!$C$11</f>
        <v>4636947586.2727814</v>
      </c>
      <c r="H40" s="28">
        <f>'Direct_$_and_Job_Effects'!H40*IMPLAN_Multipliers!$C$11</f>
        <v>4597783600.5514469</v>
      </c>
      <c r="I40" s="24"/>
      <c r="J40" s="39">
        <f>'Direct_$_and_Job_Effects'!C40*IMPLAN_Multipliers!$C$5/1000000</f>
        <v>31925.702329032963</v>
      </c>
      <c r="K40" s="39">
        <f>'Direct_$_and_Job_Effects'!D40*IMPLAN_Multipliers!$C$5/1000000</f>
        <v>32300.239245716792</v>
      </c>
      <c r="L40" s="39">
        <f>'Direct_$_and_Job_Effects'!E40*IMPLAN_Multipliers!$C$5/1000000</f>
        <v>31881.038679837289</v>
      </c>
      <c r="M40" s="39">
        <f>'Direct_$_and_Job_Effects'!F40*IMPLAN_Multipliers!$C$5/1000000</f>
        <v>31635.697146217371</v>
      </c>
      <c r="N40" s="39">
        <f>'Direct_$_and_Job_Effects'!G40*IMPLAN_Multipliers!$C$5/1000000</f>
        <v>31357.228167264922</v>
      </c>
      <c r="O40" s="39">
        <f>'Direct_$_and_Job_Effects'!H40*IMPLAN_Multipliers!$C$5/1000000</f>
        <v>31092.382810841449</v>
      </c>
    </row>
    <row r="41" spans="2:15" x14ac:dyDescent="0.25">
      <c r="B41" s="41">
        <v>1939</v>
      </c>
      <c r="C41" s="28">
        <f>'Direct_$_and_Job_Effects'!C41*IMPLAN_Multipliers!$C$11</f>
        <v>4753381405.8133364</v>
      </c>
      <c r="D41" s="28">
        <f>'Direct_$_and_Job_Effects'!D41*IMPLAN_Multipliers!$C$11</f>
        <v>4779651014.6200943</v>
      </c>
      <c r="E41" s="28">
        <f>'Direct_$_and_Job_Effects'!E41*IMPLAN_Multipliers!$C$11</f>
        <v>4753747088.0202074</v>
      </c>
      <c r="F41" s="28">
        <f>'Direct_$_and_Job_Effects'!F41*IMPLAN_Multipliers!$C$11</f>
        <v>4724707299.5008354</v>
      </c>
      <c r="G41" s="28">
        <f>'Direct_$_and_Job_Effects'!G41*IMPLAN_Multipliers!$C$11</f>
        <v>4674215769.8298664</v>
      </c>
      <c r="H41" s="28">
        <f>'Direct_$_and_Job_Effects'!H41*IMPLAN_Multipliers!$C$11</f>
        <v>4641520152.9526691</v>
      </c>
      <c r="I41" s="24"/>
      <c r="J41" s="39">
        <f>'Direct_$_and_Job_Effects'!C41*IMPLAN_Multipliers!$C$5/1000000</f>
        <v>32144.608610496132</v>
      </c>
      <c r="K41" s="39">
        <f>'Direct_$_and_Job_Effects'!D41*IMPLAN_Multipliers!$C$5/1000000</f>
        <v>32322.256104217417</v>
      </c>
      <c r="L41" s="39">
        <f>'Direct_$_and_Job_Effects'!E41*IMPLAN_Multipliers!$C$5/1000000</f>
        <v>32147.081526177022</v>
      </c>
      <c r="M41" s="39">
        <f>'Direct_$_and_Job_Effects'!F41*IMPLAN_Multipliers!$C$5/1000000</f>
        <v>31950.700769744311</v>
      </c>
      <c r="N41" s="39">
        <f>'Direct_$_and_Job_Effects'!G41*IMPLAN_Multipliers!$C$5/1000000</f>
        <v>31609.253214655717</v>
      </c>
      <c r="O41" s="39">
        <f>'Direct_$_and_Job_Effects'!H41*IMPLAN_Multipliers!$C$5/1000000</f>
        <v>31388.15002135613</v>
      </c>
    </row>
    <row r="42" spans="2:15" x14ac:dyDescent="0.25">
      <c r="B42" s="41">
        <v>1940</v>
      </c>
      <c r="C42" s="28">
        <f>'Direct_$_and_Job_Effects'!C42*IMPLAN_Multipliers!$C$11</f>
        <v>4740331414.0046539</v>
      </c>
      <c r="D42" s="28">
        <f>'Direct_$_and_Job_Effects'!D42*IMPLAN_Multipliers!$C$11</f>
        <v>4710773397.1804848</v>
      </c>
      <c r="E42" s="28">
        <f>'Direct_$_and_Job_Effects'!E42*IMPLAN_Multipliers!$C$11</f>
        <v>4678120433.6514482</v>
      </c>
      <c r="F42" s="28">
        <f>'Direct_$_and_Job_Effects'!F42*IMPLAN_Multipliers!$C$11</f>
        <v>4637532571.8220387</v>
      </c>
      <c r="G42" s="28">
        <f>'Direct_$_and_Job_Effects'!G42*IMPLAN_Multipliers!$C$11</f>
        <v>4587956401.1987543</v>
      </c>
      <c r="H42" s="28">
        <f>'Direct_$_and_Job_Effects'!H42*IMPLAN_Multipliers!$C$11</f>
        <v>4536989251.9311237</v>
      </c>
      <c r="I42" s="24"/>
      <c r="J42" s="39">
        <f>'Direct_$_and_Job_Effects'!C42*IMPLAN_Multipliers!$C$5/1000000</f>
        <v>32056.358406431453</v>
      </c>
      <c r="K42" s="39">
        <f>'Direct_$_and_Job_Effects'!D42*IMPLAN_Multipliers!$C$5/1000000</f>
        <v>31856.473145603573</v>
      </c>
      <c r="L42" s="39">
        <f>'Direct_$_and_Job_Effects'!E42*IMPLAN_Multipliers!$C$5/1000000</f>
        <v>31635.658394376165</v>
      </c>
      <c r="M42" s="39">
        <f>'Direct_$_and_Job_Effects'!F42*IMPLAN_Multipliers!$C$5/1000000</f>
        <v>31361.184115655829</v>
      </c>
      <c r="N42" s="39">
        <f>'Direct_$_and_Job_Effects'!G42*IMPLAN_Multipliers!$C$5/1000000</f>
        <v>31025.926650487203</v>
      </c>
      <c r="O42" s="39">
        <f>'Direct_$_and_Job_Effects'!H42*IMPLAN_Multipliers!$C$5/1000000</f>
        <v>30681.262731198705</v>
      </c>
    </row>
    <row r="43" spans="2:15" x14ac:dyDescent="0.25">
      <c r="B43" s="41">
        <v>1941</v>
      </c>
      <c r="C43" s="28">
        <f>'Direct_$_and_Job_Effects'!C43*IMPLAN_Multipliers!$C$11</f>
        <v>4710541622.4094009</v>
      </c>
      <c r="D43" s="28">
        <f>'Direct_$_and_Job_Effects'!D43*IMPLAN_Multipliers!$C$11</f>
        <v>4786469557.9403114</v>
      </c>
      <c r="E43" s="28">
        <f>'Direct_$_and_Job_Effects'!E43*IMPLAN_Multipliers!$C$11</f>
        <v>4743109046.9831839</v>
      </c>
      <c r="F43" s="28">
        <f>'Direct_$_and_Job_Effects'!F43*IMPLAN_Multipliers!$C$11</f>
        <v>4703394987.3078194</v>
      </c>
      <c r="G43" s="28">
        <f>'Direct_$_and_Job_Effects'!G43*IMPLAN_Multipliers!$C$11</f>
        <v>4654526293.5675316</v>
      </c>
      <c r="H43" s="28">
        <f>'Direct_$_and_Job_Effects'!H43*IMPLAN_Multipliers!$C$11</f>
        <v>4609047330.364563</v>
      </c>
      <c r="I43" s="24"/>
      <c r="J43" s="39">
        <f>'Direct_$_and_Job_Effects'!C43*IMPLAN_Multipliers!$C$5/1000000</f>
        <v>31854.905775206338</v>
      </c>
      <c r="K43" s="39">
        <f>'Direct_$_and_Job_Effects'!D43*IMPLAN_Multipliers!$C$5/1000000</f>
        <v>32368.366312427097</v>
      </c>
      <c r="L43" s="39">
        <f>'Direct_$_and_Job_Effects'!E43*IMPLAN_Multipliers!$C$5/1000000</f>
        <v>32075.142071644863</v>
      </c>
      <c r="M43" s="39">
        <f>'Direct_$_and_Job_Effects'!F43*IMPLAN_Multipliers!$C$5/1000000</f>
        <v>31806.576855515308</v>
      </c>
      <c r="N43" s="39">
        <f>'Direct_$_and_Job_Effects'!G43*IMPLAN_Multipliers!$C$5/1000000</f>
        <v>31476.103682950907</v>
      </c>
      <c r="O43" s="39">
        <f>'Direct_$_and_Job_Effects'!H43*IMPLAN_Multipliers!$C$5/1000000</f>
        <v>31168.553468195849</v>
      </c>
    </row>
    <row r="44" spans="2:15" x14ac:dyDescent="0.25">
      <c r="B44" s="41">
        <v>1942</v>
      </c>
      <c r="C44" s="28">
        <f>'Direct_$_and_Job_Effects'!C44*IMPLAN_Multipliers!$C$11</f>
        <v>4701463957.6577911</v>
      </c>
      <c r="D44" s="28">
        <f>'Direct_$_and_Job_Effects'!D44*IMPLAN_Multipliers!$C$11</f>
        <v>4768434926.6682196</v>
      </c>
      <c r="E44" s="28">
        <f>'Direct_$_and_Job_Effects'!E44*IMPLAN_Multipliers!$C$11</f>
        <v>4736283758.2911301</v>
      </c>
      <c r="F44" s="28">
        <f>'Direct_$_and_Job_Effects'!F44*IMPLAN_Multipliers!$C$11</f>
        <v>4697989646.3766966</v>
      </c>
      <c r="G44" s="28">
        <f>'Direct_$_and_Job_Effects'!G44*IMPLAN_Multipliers!$C$11</f>
        <v>4661288166.403141</v>
      </c>
      <c r="H44" s="28">
        <f>'Direct_$_and_Job_Effects'!H44*IMPLAN_Multipliers!$C$11</f>
        <v>4627213138.9137974</v>
      </c>
      <c r="I44" s="24"/>
      <c r="J44" s="39">
        <f>'Direct_$_and_Job_Effects'!C44*IMPLAN_Multipliers!$C$5/1000000</f>
        <v>31793.518321596795</v>
      </c>
      <c r="K44" s="39">
        <f>'Direct_$_and_Job_Effects'!D44*IMPLAN_Multipliers!$C$5/1000000</f>
        <v>32246.40762361517</v>
      </c>
      <c r="L44" s="39">
        <f>'Direct_$_and_Job_Effects'!E44*IMPLAN_Multipliers!$C$5/1000000</f>
        <v>32028.986248047077</v>
      </c>
      <c r="M44" s="39">
        <f>'Direct_$_and_Job_Effects'!F44*IMPLAN_Multipliers!$C$5/1000000</f>
        <v>31770.023388876853</v>
      </c>
      <c r="N44" s="39">
        <f>'Direct_$_and_Job_Effects'!G44*IMPLAN_Multipliers!$C$5/1000000</f>
        <v>31521.830658595816</v>
      </c>
      <c r="O44" s="39">
        <f>'Direct_$_and_Job_Effects'!H44*IMPLAN_Multipliers!$C$5/1000000</f>
        <v>31291.399239670071</v>
      </c>
    </row>
    <row r="45" spans="2:15" x14ac:dyDescent="0.25">
      <c r="B45" s="41">
        <v>1943</v>
      </c>
      <c r="C45" s="28">
        <f>'Direct_$_and_Job_Effects'!C45*IMPLAN_Multipliers!$C$11</f>
        <v>4739083448.3631964</v>
      </c>
      <c r="D45" s="28">
        <f>'Direct_$_and_Job_Effects'!D45*IMPLAN_Multipliers!$C$11</f>
        <v>4793819514.7631016</v>
      </c>
      <c r="E45" s="28">
        <f>'Direct_$_and_Job_Effects'!E45*IMPLAN_Multipliers!$C$11</f>
        <v>4760643653.5273542</v>
      </c>
      <c r="F45" s="28">
        <f>'Direct_$_and_Job_Effects'!F45*IMPLAN_Multipliers!$C$11</f>
        <v>4731293577.6653519</v>
      </c>
      <c r="G45" s="28">
        <f>'Direct_$_and_Job_Effects'!G45*IMPLAN_Multipliers!$C$11</f>
        <v>4680242008.9140806</v>
      </c>
      <c r="H45" s="28">
        <f>'Direct_$_and_Job_Effects'!H45*IMPLAN_Multipliers!$C$11</f>
        <v>4649413072.075861</v>
      </c>
      <c r="I45" s="24"/>
      <c r="J45" s="39">
        <f>'Direct_$_and_Job_Effects'!C45*IMPLAN_Multipliers!$C$5/1000000</f>
        <v>32047.919073737688</v>
      </c>
      <c r="K45" s="39">
        <f>'Direct_$_and_Job_Effects'!D45*IMPLAN_Multipliers!$C$5/1000000</f>
        <v>32418.070189562575</v>
      </c>
      <c r="L45" s="39">
        <f>'Direct_$_and_Job_Effects'!E45*IMPLAN_Multipliers!$C$5/1000000</f>
        <v>32193.719357240352</v>
      </c>
      <c r="M45" s="39">
        <f>'Direct_$_and_Job_Effects'!F45*IMPLAN_Multipliers!$C$5/1000000</f>
        <v>31995.240291344526</v>
      </c>
      <c r="N45" s="39">
        <f>'Direct_$_and_Job_Effects'!G45*IMPLAN_Multipliers!$C$5/1000000</f>
        <v>31650.005487662558</v>
      </c>
      <c r="O45" s="39">
        <f>'Direct_$_and_Job_Effects'!H45*IMPLAN_Multipliers!$C$5/1000000</f>
        <v>31441.525665839232</v>
      </c>
    </row>
    <row r="46" spans="2:15" x14ac:dyDescent="0.25">
      <c r="B46" s="41">
        <v>1944</v>
      </c>
      <c r="C46" s="28">
        <f>'Direct_$_and_Job_Effects'!C46*IMPLAN_Multipliers!$C$11</f>
        <v>4751298817.849575</v>
      </c>
      <c r="D46" s="28">
        <f>'Direct_$_and_Job_Effects'!D46*IMPLAN_Multipliers!$C$11</f>
        <v>4764012043.4203053</v>
      </c>
      <c r="E46" s="28">
        <f>'Direct_$_and_Job_Effects'!E46*IMPLAN_Multipliers!$C$11</f>
        <v>4731690483.374979</v>
      </c>
      <c r="F46" s="28">
        <f>'Direct_$_and_Job_Effects'!F46*IMPLAN_Multipliers!$C$11</f>
        <v>4696111133.2405462</v>
      </c>
      <c r="G46" s="28">
        <f>'Direct_$_and_Job_Effects'!G46*IMPLAN_Multipliers!$C$11</f>
        <v>4654238155.7142382</v>
      </c>
      <c r="H46" s="28">
        <f>'Direct_$_and_Job_Effects'!H46*IMPLAN_Multipliers!$C$11</f>
        <v>4613062845.6019468</v>
      </c>
      <c r="I46" s="24"/>
      <c r="J46" s="39">
        <f>'Direct_$_and_Job_Effects'!C46*IMPLAN_Multipliers!$C$5/1000000</f>
        <v>32130.525167726279</v>
      </c>
      <c r="K46" s="39">
        <f>'Direct_$_and_Job_Effects'!D46*IMPLAN_Multipliers!$C$5/1000000</f>
        <v>32216.497999539926</v>
      </c>
      <c r="L46" s="39">
        <f>'Direct_$_and_Job_Effects'!E46*IMPLAN_Multipliers!$C$5/1000000</f>
        <v>31997.924355088198</v>
      </c>
      <c r="M46" s="39">
        <f>'Direct_$_and_Job_Effects'!F46*IMPLAN_Multipliers!$C$5/1000000</f>
        <v>31757.319996412411</v>
      </c>
      <c r="N46" s="39">
        <f>'Direct_$_and_Job_Effects'!G46*IMPLAN_Multipliers!$C$5/1000000</f>
        <v>31474.155158788999</v>
      </c>
      <c r="O46" s="39">
        <f>'Direct_$_and_Job_Effects'!H46*IMPLAN_Multipliers!$C$5/1000000</f>
        <v>31195.708277510614</v>
      </c>
    </row>
    <row r="47" spans="2:15" x14ac:dyDescent="0.25">
      <c r="B47" s="41">
        <v>1945</v>
      </c>
      <c r="C47" s="28">
        <f>'Direct_$_and_Job_Effects'!C47*IMPLAN_Multipliers!$C$11</f>
        <v>4714608593.6197805</v>
      </c>
      <c r="D47" s="28">
        <f>'Direct_$_and_Job_Effects'!D47*IMPLAN_Multipliers!$C$11</f>
        <v>4753763559.7801619</v>
      </c>
      <c r="E47" s="28">
        <f>'Direct_$_and_Job_Effects'!E47*IMPLAN_Multipliers!$C$11</f>
        <v>4708605904.9932823</v>
      </c>
      <c r="F47" s="28">
        <f>'Direct_$_and_Job_Effects'!F47*IMPLAN_Multipliers!$C$11</f>
        <v>4665826677.5864935</v>
      </c>
      <c r="G47" s="28">
        <f>'Direct_$_and_Job_Effects'!G47*IMPLAN_Multipliers!$C$11</f>
        <v>4615344177.4680042</v>
      </c>
      <c r="H47" s="28">
        <f>'Direct_$_and_Job_Effects'!H47*IMPLAN_Multipliers!$C$11</f>
        <v>4573022178.0385447</v>
      </c>
      <c r="I47" s="24"/>
      <c r="J47" s="39">
        <f>'Direct_$_and_Job_Effects'!C47*IMPLAN_Multipliers!$C$5/1000000</f>
        <v>31882.408554097154</v>
      </c>
      <c r="K47" s="39">
        <f>'Direct_$_and_Job_Effects'!D47*IMPLAN_Multipliers!$C$5/1000000</f>
        <v>32147.192915992324</v>
      </c>
      <c r="L47" s="39">
        <f>'Direct_$_and_Job_Effects'!E47*IMPLAN_Multipliers!$C$5/1000000</f>
        <v>31841.815540400945</v>
      </c>
      <c r="M47" s="39">
        <f>'Direct_$_and_Job_Effects'!F47*IMPLAN_Multipliers!$C$5/1000000</f>
        <v>31552.522213345626</v>
      </c>
      <c r="N47" s="39">
        <f>'Direct_$_and_Job_Effects'!G47*IMPLAN_Multipliers!$C$5/1000000</f>
        <v>31211.135720352748</v>
      </c>
      <c r="O47" s="39">
        <f>'Direct_$_and_Job_Effects'!H47*IMPLAN_Multipliers!$C$5/1000000</f>
        <v>30924.934384686767</v>
      </c>
    </row>
    <row r="48" spans="2:15" x14ac:dyDescent="0.25">
      <c r="B48" s="41">
        <v>1946</v>
      </c>
      <c r="C48" s="28">
        <f>'Direct_$_and_Job_Effects'!C48*IMPLAN_Multipliers!$C$11</f>
        <v>4739524013.4120197</v>
      </c>
      <c r="D48" s="28">
        <f>'Direct_$_and_Job_Effects'!D48*IMPLAN_Multipliers!$C$11</f>
        <v>4773872588.5023861</v>
      </c>
      <c r="E48" s="28">
        <f>'Direct_$_and_Job_Effects'!E48*IMPLAN_Multipliers!$C$11</f>
        <v>4730767473.4931641</v>
      </c>
      <c r="F48" s="28">
        <f>'Direct_$_and_Job_Effects'!F48*IMPLAN_Multipliers!$C$11</f>
        <v>4694514726.85748</v>
      </c>
      <c r="G48" s="28">
        <f>'Direct_$_and_Job_Effects'!G48*IMPLAN_Multipliers!$C$11</f>
        <v>4646571367.4840851</v>
      </c>
      <c r="H48" s="28">
        <f>'Direct_$_and_Job_Effects'!H48*IMPLAN_Multipliers!$C$11</f>
        <v>4602513213.9614449</v>
      </c>
      <c r="I48" s="24"/>
      <c r="J48" s="39">
        <f>'Direct_$_and_Job_Effects'!C48*IMPLAN_Multipliers!$C$5/1000000</f>
        <v>32050.898382539748</v>
      </c>
      <c r="K48" s="39">
        <f>'Direct_$_and_Job_Effects'!D48*IMPLAN_Multipliers!$C$5/1000000</f>
        <v>32283.179659455112</v>
      </c>
      <c r="L48" s="39">
        <f>'Direct_$_and_Job_Effects'!E48*IMPLAN_Multipliers!$C$5/1000000</f>
        <v>31991.682526616729</v>
      </c>
      <c r="M48" s="39">
        <f>'Direct_$_and_Job_Effects'!F48*IMPLAN_Multipliers!$C$5/1000000</f>
        <v>31746.52434296365</v>
      </c>
      <c r="N48" s="39">
        <f>'Direct_$_and_Job_Effects'!G48*IMPLAN_Multipliers!$C$5/1000000</f>
        <v>31422.308718135948</v>
      </c>
      <c r="O48" s="39">
        <f>'Direct_$_and_Job_Effects'!H48*IMPLAN_Multipliers!$C$5/1000000</f>
        <v>31124.366689046008</v>
      </c>
    </row>
    <row r="49" spans="2:15" x14ac:dyDescent="0.25">
      <c r="B49" s="41">
        <v>1947</v>
      </c>
      <c r="C49" s="28">
        <f>'Direct_$_and_Job_Effects'!C49*IMPLAN_Multipliers!$C$11</f>
        <v>4748911817.9614944</v>
      </c>
      <c r="D49" s="28">
        <f>'Direct_$_and_Job_Effects'!D49*IMPLAN_Multipliers!$C$11</f>
        <v>4742347878.8000183</v>
      </c>
      <c r="E49" s="28">
        <f>'Direct_$_and_Job_Effects'!E49*IMPLAN_Multipliers!$C$11</f>
        <v>4704731849.4854593</v>
      </c>
      <c r="F49" s="28">
        <f>'Direct_$_and_Job_Effects'!F49*IMPLAN_Multipliers!$C$11</f>
        <v>4660801990.9968386</v>
      </c>
      <c r="G49" s="28">
        <f>'Direct_$_and_Job_Effects'!G49*IMPLAN_Multipliers!$C$11</f>
        <v>4602885650.0160713</v>
      </c>
      <c r="H49" s="28">
        <f>'Direct_$_and_Job_Effects'!H49*IMPLAN_Multipliers!$C$11</f>
        <v>4547972056.4206381</v>
      </c>
      <c r="I49" s="24"/>
      <c r="J49" s="39">
        <f>'Direct_$_and_Job_Effects'!C49*IMPLAN_Multipliers!$C$5/1000000</f>
        <v>32114.383147845063</v>
      </c>
      <c r="K49" s="39">
        <f>'Direct_$_and_Job_Effects'!D49*IMPLAN_Multipliers!$C$5/1000000</f>
        <v>32069.994693127184</v>
      </c>
      <c r="L49" s="39">
        <f>'Direct_$_and_Job_Effects'!E49*IMPLAN_Multipliers!$C$5/1000000</f>
        <v>31815.617348544936</v>
      </c>
      <c r="M49" s="39">
        <f>'Direct_$_and_Job_Effects'!F49*IMPLAN_Multipliers!$C$5/1000000</f>
        <v>31518.542911028893</v>
      </c>
      <c r="N49" s="39">
        <f>'Direct_$_and_Job_Effects'!G49*IMPLAN_Multipliers!$C$5/1000000</f>
        <v>31126.885277433157</v>
      </c>
      <c r="O49" s="39">
        <f>'Direct_$_and_Job_Effects'!H49*IMPLAN_Multipliers!$C$5/1000000</f>
        <v>30755.533638921206</v>
      </c>
    </row>
    <row r="50" spans="2:15" x14ac:dyDescent="0.25">
      <c r="B50" s="41">
        <v>1948</v>
      </c>
      <c r="C50" s="28">
        <f>'Direct_$_and_Job_Effects'!C50*IMPLAN_Multipliers!$C$11</f>
        <v>4683938969.5473957</v>
      </c>
      <c r="D50" s="28">
        <f>'Direct_$_and_Job_Effects'!D50*IMPLAN_Multipliers!$C$11</f>
        <v>4663328475.044879</v>
      </c>
      <c r="E50" s="28">
        <f>'Direct_$_and_Job_Effects'!E50*IMPLAN_Multipliers!$C$11</f>
        <v>4629336190.963542</v>
      </c>
      <c r="F50" s="28">
        <f>'Direct_$_and_Job_Effects'!F50*IMPLAN_Multipliers!$C$11</f>
        <v>4560536683.9705276</v>
      </c>
      <c r="G50" s="28">
        <f>'Direct_$_and_Job_Effects'!G50*IMPLAN_Multipliers!$C$11</f>
        <v>4500085868.6562433</v>
      </c>
      <c r="H50" s="28">
        <f>'Direct_$_and_Job_Effects'!H50*IMPLAN_Multipliers!$C$11</f>
        <v>4435080418.9047127</v>
      </c>
      <c r="I50" s="24"/>
      <c r="J50" s="39">
        <f>'Direct_$_and_Job_Effects'!C50*IMPLAN_Multipliers!$C$5/1000000</f>
        <v>31675.006080390292</v>
      </c>
      <c r="K50" s="39">
        <f>'Direct_$_and_Job_Effects'!D50*IMPLAN_Multipliers!$C$5/1000000</f>
        <v>31535.628188634768</v>
      </c>
      <c r="L50" s="39">
        <f>'Direct_$_and_Job_Effects'!E50*IMPLAN_Multipliers!$C$5/1000000</f>
        <v>31305.756319687946</v>
      </c>
      <c r="M50" s="39">
        <f>'Direct_$_and_Job_Effects'!F50*IMPLAN_Multipliers!$C$5/1000000</f>
        <v>30840.501580781271</v>
      </c>
      <c r="N50" s="39">
        <f>'Direct_$_and_Job_Effects'!G50*IMPLAN_Multipliers!$C$5/1000000</f>
        <v>30431.704635497943</v>
      </c>
      <c r="O50" s="39">
        <f>'Direct_$_and_Job_Effects'!H50*IMPLAN_Multipliers!$C$5/1000000</f>
        <v>29992.107102411985</v>
      </c>
    </row>
    <row r="51" spans="2:15" x14ac:dyDescent="0.25">
      <c r="B51" s="41">
        <v>1949</v>
      </c>
      <c r="C51" s="28">
        <f>'Direct_$_and_Job_Effects'!C51*IMPLAN_Multipliers!$C$11</f>
        <v>4730928163.416894</v>
      </c>
      <c r="D51" s="28">
        <f>'Direct_$_and_Job_Effects'!D51*IMPLAN_Multipliers!$C$11</f>
        <v>4671419423.6976585</v>
      </c>
      <c r="E51" s="28">
        <f>'Direct_$_and_Job_Effects'!E51*IMPLAN_Multipliers!$C$11</f>
        <v>4620579434.215662</v>
      </c>
      <c r="F51" s="28">
        <f>'Direct_$_and_Job_Effects'!F51*IMPLAN_Multipliers!$C$11</f>
        <v>4547800773.8909864</v>
      </c>
      <c r="G51" s="28">
        <f>'Direct_$_and_Job_Effects'!G51*IMPLAN_Multipliers!$C$11</f>
        <v>4481844379.4051275</v>
      </c>
      <c r="H51" s="28">
        <f>'Direct_$_and_Job_Effects'!H51*IMPLAN_Multipliers!$C$11</f>
        <v>4430998011.9498367</v>
      </c>
      <c r="I51" s="24"/>
      <c r="J51" s="39">
        <f>'Direct_$_and_Job_Effects'!C51*IMPLAN_Multipliers!$C$5/1000000</f>
        <v>31992.769187724891</v>
      </c>
      <c r="K51" s="39">
        <f>'Direct_$_and_Job_Effects'!D51*IMPLAN_Multipliers!$C$5/1000000</f>
        <v>31590.343002264734</v>
      </c>
      <c r="L51" s="39">
        <f>'Direct_$_and_Job_Effects'!E51*IMPLAN_Multipliers!$C$5/1000000</f>
        <v>31246.538997464726</v>
      </c>
      <c r="M51" s="39">
        <f>'Direct_$_and_Job_Effects'!F51*IMPLAN_Multipliers!$C$5/1000000</f>
        <v>30754.375345612207</v>
      </c>
      <c r="N51" s="39">
        <f>'Direct_$_and_Job_Effects'!G51*IMPLAN_Multipliers!$C$5/1000000</f>
        <v>30308.347075397138</v>
      </c>
      <c r="O51" s="39">
        <f>'Direct_$_and_Job_Effects'!H51*IMPLAN_Multipliers!$C$5/1000000</f>
        <v>29964.499939731377</v>
      </c>
    </row>
    <row r="52" spans="2:15" x14ac:dyDescent="0.25">
      <c r="B52" s="41">
        <v>1950</v>
      </c>
      <c r="C52" s="28">
        <f>'Direct_$_and_Job_Effects'!C52*IMPLAN_Multipliers!$C$11</f>
        <v>4712868185.5339785</v>
      </c>
      <c r="D52" s="28">
        <f>'Direct_$_and_Job_Effects'!D52*IMPLAN_Multipliers!$C$11</f>
        <v>4672423307.9639015</v>
      </c>
      <c r="E52" s="28">
        <f>'Direct_$_and_Job_Effects'!E52*IMPLAN_Multipliers!$C$11</f>
        <v>4616060835.0424156</v>
      </c>
      <c r="F52" s="28">
        <f>'Direct_$_and_Job_Effects'!F52*IMPLAN_Multipliers!$C$11</f>
        <v>4541649919.3013983</v>
      </c>
      <c r="G52" s="28">
        <f>'Direct_$_and_Job_Effects'!G52*IMPLAN_Multipliers!$C$11</f>
        <v>4471544423.5880146</v>
      </c>
      <c r="H52" s="28">
        <f>'Direct_$_and_Job_Effects'!H52*IMPLAN_Multipliers!$C$11</f>
        <v>4406604747.6528826</v>
      </c>
      <c r="I52" s="24"/>
      <c r="J52" s="39">
        <f>'Direct_$_and_Job_Effects'!C52*IMPLAN_Multipliers!$C$5/1000000</f>
        <v>31870.639093167247</v>
      </c>
      <c r="K52" s="39">
        <f>'Direct_$_and_Job_Effects'!D52*IMPLAN_Multipliers!$C$5/1000000</f>
        <v>31597.131741495537</v>
      </c>
      <c r="L52" s="39">
        <f>'Direct_$_and_Job_Effects'!E52*IMPLAN_Multipliers!$C$5/1000000</f>
        <v>31215.982097125507</v>
      </c>
      <c r="M52" s="39">
        <f>'Direct_$_and_Job_Effects'!F52*IMPLAN_Multipliers!$C$5/1000000</f>
        <v>30712.780363740869</v>
      </c>
      <c r="N52" s="39">
        <f>'Direct_$_and_Job_Effects'!G52*IMPLAN_Multipliers!$C$5/1000000</f>
        <v>30238.693912694562</v>
      </c>
      <c r="O52" s="39">
        <f>'Direct_$_and_Job_Effects'!H52*IMPLAN_Multipliers!$C$5/1000000</f>
        <v>29799.541173199614</v>
      </c>
    </row>
    <row r="53" spans="2:15" x14ac:dyDescent="0.25">
      <c r="B53" s="41">
        <v>1951</v>
      </c>
      <c r="C53" s="28">
        <f>'Direct_$_and_Job_Effects'!C53*IMPLAN_Multipliers!$C$11</f>
        <v>4725248432.1759043</v>
      </c>
      <c r="D53" s="28">
        <f>'Direct_$_and_Job_Effects'!D53*IMPLAN_Multipliers!$C$11</f>
        <v>4786840570.7964392</v>
      </c>
      <c r="E53" s="28">
        <f>'Direct_$_and_Job_Effects'!E53*IMPLAN_Multipliers!$C$11</f>
        <v>4744368242.4399357</v>
      </c>
      <c r="F53" s="28">
        <f>'Direct_$_and_Job_Effects'!F53*IMPLAN_Multipliers!$C$11</f>
        <v>4710136879.8348255</v>
      </c>
      <c r="G53" s="28">
        <f>'Direct_$_and_Job_Effects'!G53*IMPLAN_Multipliers!$C$11</f>
        <v>4661846231.8989267</v>
      </c>
      <c r="H53" s="28">
        <f>'Direct_$_and_Job_Effects'!H53*IMPLAN_Multipliers!$C$11</f>
        <v>4625173977.209197</v>
      </c>
      <c r="I53" s="24"/>
      <c r="J53" s="39">
        <f>'Direct_$_and_Job_Effects'!C53*IMPLAN_Multipliers!$C$5/1000000</f>
        <v>31954.360164301874</v>
      </c>
      <c r="K53" s="39">
        <f>'Direct_$_and_Job_Effects'!D53*IMPLAN_Multipliers!$C$5/1000000</f>
        <v>32370.875276474268</v>
      </c>
      <c r="L53" s="39">
        <f>'Direct_$_and_Job_Effects'!E53*IMPLAN_Multipliers!$C$5/1000000</f>
        <v>32083.657345649997</v>
      </c>
      <c r="M53" s="39">
        <f>'Direct_$_and_Job_Effects'!F53*IMPLAN_Multipliers!$C$5/1000000</f>
        <v>31852.168714882959</v>
      </c>
      <c r="N53" s="39">
        <f>'Direct_$_and_Job_Effects'!G53*IMPLAN_Multipliers!$C$5/1000000</f>
        <v>31525.604560879179</v>
      </c>
      <c r="O53" s="39">
        <f>'Direct_$_and_Job_Effects'!H53*IMPLAN_Multipliers!$C$5/1000000</f>
        <v>31277.609465761387</v>
      </c>
    </row>
    <row r="54" spans="2:15" x14ac:dyDescent="0.25">
      <c r="B54" s="41">
        <v>1952</v>
      </c>
      <c r="C54" s="28">
        <f>'Direct_$_and_Job_Effects'!C54*IMPLAN_Multipliers!$C$11</f>
        <v>4714090567.5744658</v>
      </c>
      <c r="D54" s="28">
        <f>'Direct_$_and_Job_Effects'!D54*IMPLAN_Multipliers!$C$11</f>
        <v>4760468956.6712351</v>
      </c>
      <c r="E54" s="28">
        <f>'Direct_$_and_Job_Effects'!E54*IMPLAN_Multipliers!$C$11</f>
        <v>4729460706.7224684</v>
      </c>
      <c r="F54" s="28">
        <f>'Direct_$_and_Job_Effects'!F54*IMPLAN_Multipliers!$C$11</f>
        <v>4687534123.196723</v>
      </c>
      <c r="G54" s="28">
        <f>'Direct_$_and_Job_Effects'!G54*IMPLAN_Multipliers!$C$11</f>
        <v>4641854497.4462595</v>
      </c>
      <c r="H54" s="28">
        <f>'Direct_$_and_Job_Effects'!H54*IMPLAN_Multipliers!$C$11</f>
        <v>4588220099.3965931</v>
      </c>
      <c r="I54" s="24"/>
      <c r="J54" s="39">
        <f>'Direct_$_and_Job_Effects'!C54*IMPLAN_Multipliers!$C$5/1000000</f>
        <v>31878.905417476068</v>
      </c>
      <c r="K54" s="39">
        <f>'Direct_$_and_Job_Effects'!D54*IMPLAN_Multipliers!$C$5/1000000</f>
        <v>32192.537974644252</v>
      </c>
      <c r="L54" s="39">
        <f>'Direct_$_and_Job_Effects'!E54*IMPLAN_Multipliers!$C$5/1000000</f>
        <v>31982.84555293357</v>
      </c>
      <c r="M54" s="39">
        <f>'Direct_$_and_Job_Effects'!F54*IMPLAN_Multipliers!$C$5/1000000</f>
        <v>31699.318206240514</v>
      </c>
      <c r="N54" s="39">
        <f>'Direct_$_and_Job_Effects'!G54*IMPLAN_Multipliers!$C$5/1000000</f>
        <v>31390.411016628754</v>
      </c>
      <c r="O54" s="39">
        <f>'Direct_$_and_Job_Effects'!H54*IMPLAN_Multipliers!$C$5/1000000</f>
        <v>31027.709902163675</v>
      </c>
    </row>
    <row r="55" spans="2:15" x14ac:dyDescent="0.25">
      <c r="B55" s="41">
        <v>1953</v>
      </c>
      <c r="C55" s="28">
        <f>'Direct_$_and_Job_Effects'!C55*IMPLAN_Multipliers!$C$11</f>
        <v>4781278464.5564919</v>
      </c>
      <c r="D55" s="28">
        <f>'Direct_$_and_Job_Effects'!D55*IMPLAN_Multipliers!$C$11</f>
        <v>4793128941.019968</v>
      </c>
      <c r="E55" s="28">
        <f>'Direct_$_and_Job_Effects'!E55*IMPLAN_Multipliers!$C$11</f>
        <v>4759699801.4057779</v>
      </c>
      <c r="F55" s="28">
        <f>'Direct_$_and_Job_Effects'!F55*IMPLAN_Multipliers!$C$11</f>
        <v>4737662083.8911991</v>
      </c>
      <c r="G55" s="28">
        <f>'Direct_$_and_Job_Effects'!G55*IMPLAN_Multipliers!$C$11</f>
        <v>4688160593.1351776</v>
      </c>
      <c r="H55" s="28">
        <f>'Direct_$_and_Job_Effects'!H55*IMPLAN_Multipliers!$C$11</f>
        <v>4654295290.8794889</v>
      </c>
      <c r="I55" s="24"/>
      <c r="J55" s="39">
        <f>'Direct_$_and_Job_Effects'!C55*IMPLAN_Multipliers!$C$5/1000000</f>
        <v>32333.26168882602</v>
      </c>
      <c r="K55" s="39">
        <f>'Direct_$_and_Job_Effects'!D55*IMPLAN_Multipliers!$C$5/1000000</f>
        <v>32413.400203968205</v>
      </c>
      <c r="L55" s="39">
        <f>'Direct_$_and_Job_Effects'!E55*IMPLAN_Multipliers!$C$5/1000000</f>
        <v>32187.336583706307</v>
      </c>
      <c r="M55" s="39">
        <f>'Direct_$_and_Job_Effects'!F55*IMPLAN_Multipliers!$C$5/1000000</f>
        <v>32038.307136309457</v>
      </c>
      <c r="N55" s="39">
        <f>'Direct_$_and_Job_Effects'!G55*IMPLAN_Multipliers!$C$5/1000000</f>
        <v>31703.554691651349</v>
      </c>
      <c r="O55" s="39">
        <f>'Direct_$_and_Job_Effects'!H55*IMPLAN_Multipliers!$C$5/1000000</f>
        <v>31474.541533743602</v>
      </c>
    </row>
    <row r="56" spans="2:15" x14ac:dyDescent="0.25">
      <c r="B56" s="41">
        <v>1954</v>
      </c>
      <c r="C56" s="28">
        <f>'Direct_$_and_Job_Effects'!C56*IMPLAN_Multipliers!$C$11</f>
        <v>4768281603.9485626</v>
      </c>
      <c r="D56" s="28">
        <f>'Direct_$_and_Job_Effects'!D56*IMPLAN_Multipliers!$C$11</f>
        <v>4730924030.2201109</v>
      </c>
      <c r="E56" s="28">
        <f>'Direct_$_and_Job_Effects'!E56*IMPLAN_Multipliers!$C$11</f>
        <v>4700986680.853406</v>
      </c>
      <c r="F56" s="28">
        <f>'Direct_$_and_Job_Effects'!F56*IMPLAN_Multipliers!$C$11</f>
        <v>4664763063.3202047</v>
      </c>
      <c r="G56" s="28">
        <f>'Direct_$_and_Job_Effects'!G56*IMPLAN_Multipliers!$C$11</f>
        <v>4613881259.5443583</v>
      </c>
      <c r="H56" s="28">
        <f>'Direct_$_and_Job_Effects'!H56*IMPLAN_Multipliers!$C$11</f>
        <v>4564862766.0903769</v>
      </c>
      <c r="I56" s="24"/>
      <c r="J56" s="39">
        <f>'Direct_$_and_Job_Effects'!C56*IMPLAN_Multipliers!$C$5/1000000</f>
        <v>32245.370783018185</v>
      </c>
      <c r="K56" s="39">
        <f>'Direct_$_and_Job_Effects'!D56*IMPLAN_Multipliers!$C$5/1000000</f>
        <v>31992.74123709742</v>
      </c>
      <c r="L56" s="39">
        <f>'Direct_$_and_Job_Effects'!E56*IMPLAN_Multipliers!$C$5/1000000</f>
        <v>31790.290750576081</v>
      </c>
      <c r="M56" s="39">
        <f>'Direct_$_and_Job_Effects'!F56*IMPLAN_Multipliers!$C$5/1000000</f>
        <v>31545.329551662602</v>
      </c>
      <c r="N56" s="39">
        <f>'Direct_$_and_Job_Effects'!G56*IMPLAN_Multipliers!$C$5/1000000</f>
        <v>31201.242778871689</v>
      </c>
      <c r="O56" s="39">
        <f>'Direct_$_and_Job_Effects'!H56*IMPLAN_Multipliers!$C$5/1000000</f>
        <v>30869.756589939458</v>
      </c>
    </row>
    <row r="57" spans="2:15" x14ac:dyDescent="0.25">
      <c r="B57" s="41">
        <v>1955</v>
      </c>
      <c r="C57" s="28">
        <f>'Direct_$_and_Job_Effects'!C57*IMPLAN_Multipliers!$C$11</f>
        <v>4716076623.3345795</v>
      </c>
      <c r="D57" s="28">
        <f>'Direct_$_and_Job_Effects'!D57*IMPLAN_Multipliers!$C$11</f>
        <v>4728931970.5474615</v>
      </c>
      <c r="E57" s="28">
        <f>'Direct_$_and_Job_Effects'!E57*IMPLAN_Multipliers!$C$11</f>
        <v>4681951536.1312103</v>
      </c>
      <c r="F57" s="28">
        <f>'Direct_$_and_Job_Effects'!F57*IMPLAN_Multipliers!$C$11</f>
        <v>4633185879.5060654</v>
      </c>
      <c r="G57" s="28">
        <f>'Direct_$_and_Job_Effects'!G57*IMPLAN_Multipliers!$C$11</f>
        <v>4572227235.2051678</v>
      </c>
      <c r="H57" s="28">
        <f>'Direct_$_and_Job_Effects'!H57*IMPLAN_Multipliers!$C$11</f>
        <v>4509975903.8535023</v>
      </c>
      <c r="I57" s="24"/>
      <c r="J57" s="39">
        <f>'Direct_$_and_Job_Effects'!C57*IMPLAN_Multipliers!$C$5/1000000</f>
        <v>31892.336063922699</v>
      </c>
      <c r="K57" s="39">
        <f>'Direct_$_and_Job_Effects'!D57*IMPLAN_Multipliers!$C$5/1000000</f>
        <v>31979.26998936044</v>
      </c>
      <c r="L57" s="39">
        <f>'Direct_$_and_Job_Effects'!E57*IMPLAN_Multipliers!$C$5/1000000</f>
        <v>31661.566117583068</v>
      </c>
      <c r="M57" s="39">
        <f>'Direct_$_and_Job_Effects'!F57*IMPLAN_Multipliers!$C$5/1000000</f>
        <v>31331.789730623666</v>
      </c>
      <c r="N57" s="39">
        <f>'Direct_$_and_Job_Effects'!G57*IMPLAN_Multipliers!$C$5/1000000</f>
        <v>30919.558606043094</v>
      </c>
      <c r="O57" s="39">
        <f>'Direct_$_and_Job_Effects'!H57*IMPLAN_Multipliers!$C$5/1000000</f>
        <v>30498.585721490981</v>
      </c>
    </row>
    <row r="58" spans="2:15" x14ac:dyDescent="0.25">
      <c r="B58" s="41">
        <v>1956</v>
      </c>
      <c r="C58" s="28">
        <f>'Direct_$_and_Job_Effects'!C58*IMPLAN_Multipliers!$C$11</f>
        <v>4745097880.4387236</v>
      </c>
      <c r="D58" s="28">
        <f>'Direct_$_and_Job_Effects'!D58*IMPLAN_Multipliers!$C$11</f>
        <v>4784605747.5942745</v>
      </c>
      <c r="E58" s="28">
        <f>'Direct_$_and_Job_Effects'!E58*IMPLAN_Multipliers!$C$11</f>
        <v>4736259478.1738386</v>
      </c>
      <c r="F58" s="28">
        <f>'Direct_$_and_Job_Effects'!F58*IMPLAN_Multipliers!$C$11</f>
        <v>4695846018.2975006</v>
      </c>
      <c r="G58" s="28">
        <f>'Direct_$_and_Job_Effects'!G58*IMPLAN_Multipliers!$C$11</f>
        <v>4652051068.4576511</v>
      </c>
      <c r="H58" s="28">
        <f>'Direct_$_and_Job_Effects'!H58*IMPLAN_Multipliers!$C$11</f>
        <v>4604614264.925478</v>
      </c>
      <c r="I58" s="24"/>
      <c r="J58" s="39">
        <f>'Direct_$_and_Job_Effects'!C58*IMPLAN_Multipliers!$C$5/1000000</f>
        <v>32088.591502179013</v>
      </c>
      <c r="K58" s="39">
        <f>'Direct_$_and_Job_Effects'!D58*IMPLAN_Multipliers!$C$5/1000000</f>
        <v>32355.762347168962</v>
      </c>
      <c r="L58" s="39">
        <f>'Direct_$_and_Job_Effects'!E58*IMPLAN_Multipliers!$C$5/1000000</f>
        <v>32028.822054434</v>
      </c>
      <c r="M58" s="39">
        <f>'Direct_$_and_Job_Effects'!F58*IMPLAN_Multipliers!$C$5/1000000</f>
        <v>31755.527164036164</v>
      </c>
      <c r="N58" s="39">
        <f>'Direct_$_and_Job_Effects'!G58*IMPLAN_Multipliers!$C$5/1000000</f>
        <v>31459.365042478534</v>
      </c>
      <c r="O58" s="39">
        <f>'Direct_$_and_Job_Effects'!H58*IMPLAN_Multipliers!$C$5/1000000</f>
        <v>31138.574987338026</v>
      </c>
    </row>
    <row r="59" spans="2:15" x14ac:dyDescent="0.25">
      <c r="B59" s="41">
        <v>1957</v>
      </c>
      <c r="C59" s="28">
        <f>'Direct_$_and_Job_Effects'!C59*IMPLAN_Multipliers!$C$11</f>
        <v>4766329713.6227064</v>
      </c>
      <c r="D59" s="28">
        <f>'Direct_$_and_Job_Effects'!D59*IMPLAN_Multipliers!$C$11</f>
        <v>4769798757.8376293</v>
      </c>
      <c r="E59" s="28">
        <f>'Direct_$_and_Job_Effects'!E59*IMPLAN_Multipliers!$C$11</f>
        <v>4741671666.8085957</v>
      </c>
      <c r="F59" s="28">
        <f>'Direct_$_and_Job_Effects'!F59*IMPLAN_Multipliers!$C$11</f>
        <v>4702202777.4039822</v>
      </c>
      <c r="G59" s="28">
        <f>'Direct_$_and_Job_Effects'!G59*IMPLAN_Multipliers!$C$11</f>
        <v>4665436168.3501434</v>
      </c>
      <c r="H59" s="28">
        <f>'Direct_$_and_Job_Effects'!H59*IMPLAN_Multipliers!$C$11</f>
        <v>4635523482.6630096</v>
      </c>
      <c r="I59" s="24"/>
      <c r="J59" s="39">
        <f>'Direct_$_and_Job_Effects'!C59*IMPLAN_Multipliers!$C$5/1000000</f>
        <v>32232.171179363719</v>
      </c>
      <c r="K59" s="39">
        <f>'Direct_$_and_Job_Effects'!D59*IMPLAN_Multipliers!$C$5/1000000</f>
        <v>32255.630493696208</v>
      </c>
      <c r="L59" s="39">
        <f>'Direct_$_and_Job_Effects'!E59*IMPLAN_Multipliers!$C$5/1000000</f>
        <v>32065.421828476476</v>
      </c>
      <c r="M59" s="39">
        <f>'Direct_$_and_Job_Effects'!F59*IMPLAN_Multipliers!$C$5/1000000</f>
        <v>31798.514569435436</v>
      </c>
      <c r="N59" s="39">
        <f>'Direct_$_and_Job_Effects'!G59*IMPLAN_Multipliers!$C$5/1000000</f>
        <v>31549.881405573309</v>
      </c>
      <c r="O59" s="39">
        <f>'Direct_$_and_Job_Effects'!H59*IMPLAN_Multipliers!$C$5/1000000</f>
        <v>31347.597706494216</v>
      </c>
    </row>
    <row r="60" spans="2:15" x14ac:dyDescent="0.25">
      <c r="B60" s="41">
        <v>1958</v>
      </c>
      <c r="C60" s="28">
        <f>'Direct_$_and_Job_Effects'!C60*IMPLAN_Multipliers!$C$11</f>
        <v>4667723124.7380266</v>
      </c>
      <c r="D60" s="28">
        <f>'Direct_$_and_Job_Effects'!D60*IMPLAN_Multipliers!$C$11</f>
        <v>4744194017.2127886</v>
      </c>
      <c r="E60" s="28">
        <f>'Direct_$_and_Job_Effects'!E60*IMPLAN_Multipliers!$C$11</f>
        <v>4704878058.0382223</v>
      </c>
      <c r="F60" s="28">
        <f>'Direct_$_and_Job_Effects'!F60*IMPLAN_Multipliers!$C$11</f>
        <v>4657524043.4429731</v>
      </c>
      <c r="G60" s="28">
        <f>'Direct_$_and_Job_Effects'!G60*IMPLAN_Multipliers!$C$11</f>
        <v>4602590005.3048315</v>
      </c>
      <c r="H60" s="28">
        <f>'Direct_$_and_Job_Effects'!H60*IMPLAN_Multipliers!$C$11</f>
        <v>4549723722.7956381</v>
      </c>
      <c r="I60" s="24"/>
      <c r="J60" s="39">
        <f>'Direct_$_and_Job_Effects'!C60*IMPLAN_Multipliers!$C$5/1000000</f>
        <v>31565.346884086746</v>
      </c>
      <c r="K60" s="39">
        <f>'Direct_$_and_Job_Effects'!D60*IMPLAN_Multipliers!$C$5/1000000</f>
        <v>32082.479152431613</v>
      </c>
      <c r="L60" s="39">
        <f>'Direct_$_and_Job_Effects'!E60*IMPLAN_Multipliers!$C$5/1000000</f>
        <v>31816.606079787562</v>
      </c>
      <c r="M60" s="39">
        <f>'Direct_$_and_Job_Effects'!F60*IMPLAN_Multipliers!$C$5/1000000</f>
        <v>31496.375882514018</v>
      </c>
      <c r="N60" s="39">
        <f>'Direct_$_and_Job_Effects'!G60*IMPLAN_Multipliers!$C$5/1000000</f>
        <v>31124.885988354668</v>
      </c>
      <c r="O60" s="39">
        <f>'Direct_$_and_Job_Effects'!H60*IMPLAN_Multipliers!$C$5/1000000</f>
        <v>30767.379233716456</v>
      </c>
    </row>
    <row r="61" spans="2:15" x14ac:dyDescent="0.25">
      <c r="B61" s="41">
        <v>1959</v>
      </c>
      <c r="C61" s="28">
        <f>'Direct_$_and_Job_Effects'!C61*IMPLAN_Multipliers!$C$11</f>
        <v>4767155697.6041021</v>
      </c>
      <c r="D61" s="28">
        <f>'Direct_$_and_Job_Effects'!D61*IMPLAN_Multipliers!$C$11</f>
        <v>4779249141.4794846</v>
      </c>
      <c r="E61" s="28">
        <f>'Direct_$_and_Job_Effects'!E61*IMPLAN_Multipliers!$C$11</f>
        <v>4752795007.579874</v>
      </c>
      <c r="F61" s="28">
        <f>'Direct_$_and_Job_Effects'!F61*IMPLAN_Multipliers!$C$11</f>
        <v>4727390103.5886707</v>
      </c>
      <c r="G61" s="28">
        <f>'Direct_$_and_Job_Effects'!G61*IMPLAN_Multipliers!$C$11</f>
        <v>4678234891.7315769</v>
      </c>
      <c r="H61" s="28">
        <f>'Direct_$_and_Job_Effects'!H61*IMPLAN_Multipliers!$C$11</f>
        <v>4647170908.5384588</v>
      </c>
      <c r="I61" s="24"/>
      <c r="J61" s="39">
        <f>'Direct_$_and_Job_Effects'!C61*IMPLAN_Multipliers!$C$5/1000000</f>
        <v>32237.75687290138</v>
      </c>
      <c r="K61" s="39">
        <f>'Direct_$_and_Job_Effects'!D61*IMPLAN_Multipliers!$C$5/1000000</f>
        <v>32319.53844836085</v>
      </c>
      <c r="L61" s="39">
        <f>'Direct_$_and_Job_Effects'!E61*IMPLAN_Multipliers!$C$5/1000000</f>
        <v>32140.643108867866</v>
      </c>
      <c r="M61" s="39">
        <f>'Direct_$_and_Job_Effects'!F61*IMPLAN_Multipliers!$C$5/1000000</f>
        <v>31968.843157240637</v>
      </c>
      <c r="N61" s="39">
        <f>'Direct_$_and_Job_Effects'!G61*IMPLAN_Multipliers!$C$5/1000000</f>
        <v>31636.432413936964</v>
      </c>
      <c r="O61" s="39">
        <f>'Direct_$_and_Job_Effects'!H61*IMPLAN_Multipliers!$C$5/1000000</f>
        <v>31426.363097722489</v>
      </c>
    </row>
    <row r="62" spans="2:15" x14ac:dyDescent="0.25">
      <c r="B62" s="41">
        <v>1960</v>
      </c>
      <c r="C62" s="28">
        <f>'Direct_$_and_Job_Effects'!C62*IMPLAN_Multipliers!$C$11</f>
        <v>4727095876.24928</v>
      </c>
      <c r="D62" s="28">
        <f>'Direct_$_and_Job_Effects'!D62*IMPLAN_Multipliers!$C$11</f>
        <v>4664238181.4799576</v>
      </c>
      <c r="E62" s="28">
        <f>'Direct_$_and_Job_Effects'!E62*IMPLAN_Multipliers!$C$11</f>
        <v>4643043967.4155693</v>
      </c>
      <c r="F62" s="28">
        <f>'Direct_$_and_Job_Effects'!F62*IMPLAN_Multipliers!$C$11</f>
        <v>4590386797.5815392</v>
      </c>
      <c r="G62" s="28">
        <f>'Direct_$_and_Job_Effects'!G62*IMPLAN_Multipliers!$C$11</f>
        <v>4541703847.6795931</v>
      </c>
      <c r="H62" s="28">
        <f>'Direct_$_and_Job_Effects'!H62*IMPLAN_Multipliers!$C$11</f>
        <v>4487971577.7955503</v>
      </c>
      <c r="I62" s="24"/>
      <c r="J62" s="39">
        <f>'Direct_$_and_Job_Effects'!C62*IMPLAN_Multipliers!$C$5/1000000</f>
        <v>31966.853453099575</v>
      </c>
      <c r="K62" s="39">
        <f>'Direct_$_and_Job_Effects'!D62*IMPLAN_Multipliers!$C$5/1000000</f>
        <v>31541.780052920327</v>
      </c>
      <c r="L62" s="39">
        <f>'Direct_$_and_Job_Effects'!E62*IMPLAN_Multipliers!$C$5/1000000</f>
        <v>31398.45477397813</v>
      </c>
      <c r="M62" s="39">
        <f>'Direct_$_and_Job_Effects'!F62*IMPLAN_Multipliers!$C$5/1000000</f>
        <v>31042.362137948287</v>
      </c>
      <c r="N62" s="39">
        <f>'Direct_$_and_Job_Effects'!G62*IMPLAN_Multipliers!$C$5/1000000</f>
        <v>30713.145052887827</v>
      </c>
      <c r="O62" s="39">
        <f>'Direct_$_and_Job_Effects'!H62*IMPLAN_Multipliers!$C$5/1000000</f>
        <v>30349.782082884256</v>
      </c>
    </row>
    <row r="63" spans="2:15" x14ac:dyDescent="0.25">
      <c r="B63" s="41">
        <v>1961</v>
      </c>
      <c r="C63" s="28">
        <f>'Direct_$_and_Job_Effects'!C63*IMPLAN_Multipliers!$C$11</f>
        <v>4506954690.0283947</v>
      </c>
      <c r="D63" s="28">
        <f>'Direct_$_and_Job_Effects'!D63*IMPLAN_Multipliers!$C$11</f>
        <v>4621963927.3745193</v>
      </c>
      <c r="E63" s="28">
        <f>'Direct_$_and_Job_Effects'!E63*IMPLAN_Multipliers!$C$11</f>
        <v>4584925057.2858238</v>
      </c>
      <c r="F63" s="28">
        <f>'Direct_$_and_Job_Effects'!F63*IMPLAN_Multipliers!$C$11</f>
        <v>4521823717.0989323</v>
      </c>
      <c r="G63" s="28">
        <f>'Direct_$_and_Job_Effects'!G63*IMPLAN_Multipliers!$C$11</f>
        <v>4467735555.0248699</v>
      </c>
      <c r="H63" s="28">
        <f>'Direct_$_and_Job_Effects'!H63*IMPLAN_Multipliers!$C$11</f>
        <v>4379331599.2575731</v>
      </c>
      <c r="I63" s="24"/>
      <c r="J63" s="39">
        <f>'Direct_$_and_Job_Effects'!C63*IMPLAN_Multipliers!$C$5/1000000</f>
        <v>30478.154847625505</v>
      </c>
      <c r="K63" s="39">
        <f>'Direct_$_and_Job_Effects'!D63*IMPLAN_Multipliers!$C$5/1000000</f>
        <v>31255.901593670649</v>
      </c>
      <c r="L63" s="39">
        <f>'Direct_$_and_Job_Effects'!E63*IMPLAN_Multipliers!$C$5/1000000</f>
        <v>31005.427272186571</v>
      </c>
      <c r="M63" s="39">
        <f>'Direct_$_and_Job_Effects'!F63*IMPLAN_Multipliers!$C$5/1000000</f>
        <v>30578.706226695733</v>
      </c>
      <c r="N63" s="39">
        <f>'Direct_$_and_Job_Effects'!G63*IMPLAN_Multipliers!$C$5/1000000</f>
        <v>30212.936545725992</v>
      </c>
      <c r="O63" s="39">
        <f>'Direct_$_and_Job_Effects'!H63*IMPLAN_Multipliers!$C$5/1000000</f>
        <v>29615.107271120767</v>
      </c>
    </row>
    <row r="64" spans="2:15" x14ac:dyDescent="0.25">
      <c r="B64" s="41">
        <v>1962</v>
      </c>
      <c r="C64" s="28">
        <f>'Direct_$_and_Job_Effects'!C64*IMPLAN_Multipliers!$C$11</f>
        <v>4694420916.8885193</v>
      </c>
      <c r="D64" s="28">
        <f>'Direct_$_and_Job_Effects'!D64*IMPLAN_Multipliers!$C$11</f>
        <v>4512913903.2444448</v>
      </c>
      <c r="E64" s="28">
        <f>'Direct_$_and_Job_Effects'!E64*IMPLAN_Multipliers!$C$11</f>
        <v>4453823277.5043602</v>
      </c>
      <c r="F64" s="28">
        <f>'Direct_$_and_Job_Effects'!F64*IMPLAN_Multipliers!$C$11</f>
        <v>4394408394.8912163</v>
      </c>
      <c r="G64" s="28">
        <f>'Direct_$_and_Job_Effects'!G64*IMPLAN_Multipliers!$C$11</f>
        <v>4263575529.4086537</v>
      </c>
      <c r="H64" s="28">
        <f>'Direct_$_and_Job_Effects'!H64*IMPLAN_Multipliers!$C$11</f>
        <v>4133709978.9592509</v>
      </c>
      <c r="I64" s="24"/>
      <c r="J64" s="39">
        <f>'Direct_$_and_Job_Effects'!C64*IMPLAN_Multipliers!$C$5/1000000</f>
        <v>31745.889955676248</v>
      </c>
      <c r="K64" s="39">
        <f>'Direct_$_and_Job_Effects'!D64*IMPLAN_Multipliers!$C$5/1000000</f>
        <v>30518.453860076337</v>
      </c>
      <c r="L64" s="39">
        <f>'Direct_$_and_Job_Effects'!E64*IMPLAN_Multipliers!$C$5/1000000</f>
        <v>30118.855158688446</v>
      </c>
      <c r="M64" s="39">
        <f>'Direct_$_and_Job_Effects'!F64*IMPLAN_Multipliers!$C$5/1000000</f>
        <v>29717.063679279217</v>
      </c>
      <c r="N64" s="39">
        <f>'Direct_$_and_Job_Effects'!G64*IMPLAN_Multipliers!$C$5/1000000</f>
        <v>28832.310091194893</v>
      </c>
      <c r="O64" s="39">
        <f>'Direct_$_and_Job_Effects'!H64*IMPLAN_Multipliers!$C$5/1000000</f>
        <v>27954.097943926979</v>
      </c>
    </row>
    <row r="65" spans="2:15" x14ac:dyDescent="0.25">
      <c r="B65" s="41">
        <v>1963</v>
      </c>
      <c r="C65" s="28">
        <f>'Direct_$_and_Job_Effects'!C65*IMPLAN_Multipliers!$C$11</f>
        <v>4699870804.243268</v>
      </c>
      <c r="D65" s="28">
        <f>'Direct_$_and_Job_Effects'!D65*IMPLAN_Multipliers!$C$11</f>
        <v>4691776306.0229502</v>
      </c>
      <c r="E65" s="28">
        <f>'Direct_$_and_Job_Effects'!E65*IMPLAN_Multipliers!$C$11</f>
        <v>4642975684.0786934</v>
      </c>
      <c r="F65" s="28">
        <f>'Direct_$_and_Job_Effects'!F65*IMPLAN_Multipliers!$C$11</f>
        <v>4570822778.3675432</v>
      </c>
      <c r="G65" s="28">
        <f>'Direct_$_and_Job_Effects'!G65*IMPLAN_Multipliers!$C$11</f>
        <v>4497566892.9323778</v>
      </c>
      <c r="H65" s="28">
        <f>'Direct_$_and_Job_Effects'!H65*IMPLAN_Multipliers!$C$11</f>
        <v>4432297277.6583767</v>
      </c>
      <c r="I65" s="24"/>
      <c r="J65" s="39">
        <f>'Direct_$_and_Job_Effects'!C65*IMPLAN_Multipliers!$C$5/1000000</f>
        <v>31782.744666256687</v>
      </c>
      <c r="K65" s="39">
        <f>'Direct_$_and_Job_Effects'!D65*IMPLAN_Multipliers!$C$5/1000000</f>
        <v>31728.005848775669</v>
      </c>
      <c r="L65" s="39">
        <f>'Direct_$_and_Job_Effects'!E65*IMPLAN_Multipliers!$C$5/1000000</f>
        <v>31397.993009825183</v>
      </c>
      <c r="M65" s="39">
        <f>'Direct_$_and_Job_Effects'!F65*IMPLAN_Multipliers!$C$5/1000000</f>
        <v>30910.061006018706</v>
      </c>
      <c r="N65" s="39">
        <f>'Direct_$_and_Job_Effects'!G65*IMPLAN_Multipliers!$C$5/1000000</f>
        <v>30414.67013272399</v>
      </c>
      <c r="O65" s="39">
        <f>'Direct_$_and_Job_Effects'!H65*IMPLAN_Multipliers!$C$5/1000000</f>
        <v>29973.286187691821</v>
      </c>
    </row>
    <row r="66" spans="2:15" x14ac:dyDescent="0.25">
      <c r="B66" s="41">
        <v>1964</v>
      </c>
      <c r="C66" s="28">
        <f>'Direct_$_and_Job_Effects'!C66*IMPLAN_Multipliers!$C$11</f>
        <v>4764638507.4562626</v>
      </c>
      <c r="D66" s="28">
        <f>'Direct_$_and_Job_Effects'!D66*IMPLAN_Multipliers!$C$11</f>
        <v>4768537220.9679098</v>
      </c>
      <c r="E66" s="28">
        <f>'Direct_$_and_Job_Effects'!E66*IMPLAN_Multipliers!$C$11</f>
        <v>4717671691.4963274</v>
      </c>
      <c r="F66" s="28">
        <f>'Direct_$_and_Job_Effects'!F66*IMPLAN_Multipliers!$C$11</f>
        <v>4667206730.3109722</v>
      </c>
      <c r="G66" s="28">
        <f>'Direct_$_and_Job_Effects'!G66*IMPLAN_Multipliers!$C$11</f>
        <v>4612385947.9346247</v>
      </c>
      <c r="H66" s="28">
        <f>'Direct_$_and_Job_Effects'!H66*IMPLAN_Multipliers!$C$11</f>
        <v>4572087217.051158</v>
      </c>
      <c r="I66" s="24"/>
      <c r="J66" s="39">
        <f>'Direct_$_and_Job_Effects'!C66*IMPLAN_Multipliers!$C$5/1000000</f>
        <v>32220.734445035287</v>
      </c>
      <c r="K66" s="39">
        <f>'Direct_$_and_Job_Effects'!D66*IMPLAN_Multipliers!$C$5/1000000</f>
        <v>32247.099385951475</v>
      </c>
      <c r="L66" s="39">
        <f>'Direct_$_and_Job_Effects'!E66*IMPLAN_Multipliers!$C$5/1000000</f>
        <v>31903.122667687283</v>
      </c>
      <c r="M66" s="39">
        <f>'Direct_$_and_Job_Effects'!F66*IMPLAN_Multipliers!$C$5/1000000</f>
        <v>31561.854781238446</v>
      </c>
      <c r="N66" s="39">
        <f>'Direct_$_and_Job_Effects'!G66*IMPLAN_Multipliers!$C$5/1000000</f>
        <v>31191.130775995829</v>
      </c>
      <c r="O66" s="39">
        <f>'Direct_$_and_Job_Effects'!H66*IMPLAN_Multipliers!$C$5/1000000</f>
        <v>30918.611737198637</v>
      </c>
    </row>
    <row r="67" spans="2:15" x14ac:dyDescent="0.25">
      <c r="B67" s="41">
        <v>1965</v>
      </c>
      <c r="C67" s="28">
        <f>'Direct_$_and_Job_Effects'!C67*IMPLAN_Multipliers!$C$11</f>
        <v>4719542849.0948277</v>
      </c>
      <c r="D67" s="28">
        <f>'Direct_$_and_Job_Effects'!D67*IMPLAN_Multipliers!$C$11</f>
        <v>4777671544.4553051</v>
      </c>
      <c r="E67" s="28">
        <f>'Direct_$_and_Job_Effects'!E67*IMPLAN_Multipliers!$C$11</f>
        <v>4727571270.7150145</v>
      </c>
      <c r="F67" s="28">
        <f>'Direct_$_and_Job_Effects'!F67*IMPLAN_Multipliers!$C$11</f>
        <v>4692833404.2722578</v>
      </c>
      <c r="G67" s="28">
        <f>'Direct_$_and_Job_Effects'!G67*IMPLAN_Multipliers!$C$11</f>
        <v>4649723185.7385845</v>
      </c>
      <c r="H67" s="28">
        <f>'Direct_$_and_Job_Effects'!H67*IMPLAN_Multipliers!$C$11</f>
        <v>4609782814.6909685</v>
      </c>
      <c r="I67" s="24"/>
      <c r="J67" s="39">
        <f>'Direct_$_and_Job_Effects'!C67*IMPLAN_Multipliers!$C$5/1000000</f>
        <v>31915.776318534405</v>
      </c>
      <c r="K67" s="39">
        <f>'Direct_$_and_Job_Effects'!D67*IMPLAN_Multipliers!$C$5/1000000</f>
        <v>32308.869992674689</v>
      </c>
      <c r="L67" s="39">
        <f>'Direct_$_and_Job_Effects'!E67*IMPLAN_Multipliers!$C$5/1000000</f>
        <v>31970.068294857898</v>
      </c>
      <c r="M67" s="39">
        <f>'Direct_$_and_Job_Effects'!F67*IMPLAN_Multipliers!$C$5/1000000</f>
        <v>31735.154446076376</v>
      </c>
      <c r="N67" s="39">
        <f>'Direct_$_and_Job_Effects'!G67*IMPLAN_Multipliers!$C$5/1000000</f>
        <v>31443.622800796853</v>
      </c>
      <c r="O67" s="39">
        <f>'Direct_$_and_Job_Effects'!H67*IMPLAN_Multipliers!$C$5/1000000</f>
        <v>31173.527160351616</v>
      </c>
    </row>
    <row r="68" spans="2:15" x14ac:dyDescent="0.25">
      <c r="B68" s="41">
        <v>1966</v>
      </c>
      <c r="C68" s="28">
        <f>'Direct_$_and_Job_Effects'!C68*IMPLAN_Multipliers!$C$11</f>
        <v>4760354715.2587461</v>
      </c>
      <c r="D68" s="28">
        <f>'Direct_$_and_Job_Effects'!D68*IMPLAN_Multipliers!$C$11</f>
        <v>4766606505.1190453</v>
      </c>
      <c r="E68" s="28">
        <f>'Direct_$_and_Job_Effects'!E68*IMPLAN_Multipliers!$C$11</f>
        <v>4723981339.0685425</v>
      </c>
      <c r="F68" s="28">
        <f>'Direct_$_and_Job_Effects'!F68*IMPLAN_Multipliers!$C$11</f>
        <v>4680444649.6316357</v>
      </c>
      <c r="G68" s="28">
        <f>'Direct_$_and_Job_Effects'!G68*IMPLAN_Multipliers!$C$11</f>
        <v>4633611378.9264688</v>
      </c>
      <c r="H68" s="28">
        <f>'Direct_$_and_Job_Effects'!H68*IMPLAN_Multipliers!$C$11</f>
        <v>4595689658.596736</v>
      </c>
      <c r="I68" s="24"/>
      <c r="J68" s="39">
        <f>'Direct_$_and_Job_Effects'!C68*IMPLAN_Multipliers!$C$5/1000000</f>
        <v>32191.765420292297</v>
      </c>
      <c r="K68" s="39">
        <f>'Direct_$_and_Job_Effects'!D68*IMPLAN_Multipliers!$C$5/1000000</f>
        <v>32234.042974104537</v>
      </c>
      <c r="L68" s="39">
        <f>'Direct_$_and_Job_Effects'!E68*IMPLAN_Multipliers!$C$5/1000000</f>
        <v>31945.791482655713</v>
      </c>
      <c r="M68" s="39">
        <f>'Direct_$_and_Job_Effects'!F68*IMPLAN_Multipliers!$C$5/1000000</f>
        <v>31651.375839838882</v>
      </c>
      <c r="N68" s="39">
        <f>'Direct_$_and_Job_Effects'!G68*IMPLAN_Multipliers!$C$5/1000000</f>
        <v>31334.667158535536</v>
      </c>
      <c r="O68" s="39">
        <f>'Direct_$_and_Job_Effects'!H68*IMPLAN_Multipliers!$C$5/1000000</f>
        <v>31078.222587025837</v>
      </c>
    </row>
    <row r="69" spans="2:15" x14ac:dyDescent="0.25">
      <c r="B69" s="41">
        <v>1967</v>
      </c>
      <c r="C69" s="28">
        <f>'Direct_$_and_Job_Effects'!C69*IMPLAN_Multipliers!$C$11</f>
        <v>4705847577.0909567</v>
      </c>
      <c r="D69" s="28">
        <f>'Direct_$_and_Job_Effects'!D69*IMPLAN_Multipliers!$C$11</f>
        <v>4742019272.7967529</v>
      </c>
      <c r="E69" s="28">
        <f>'Direct_$_and_Job_Effects'!E69*IMPLAN_Multipliers!$C$11</f>
        <v>4699137130.5969791</v>
      </c>
      <c r="F69" s="28">
        <f>'Direct_$_and_Job_Effects'!F69*IMPLAN_Multipliers!$C$11</f>
        <v>4657355809.1408405</v>
      </c>
      <c r="G69" s="28">
        <f>'Direct_$_and_Job_Effects'!G69*IMPLAN_Multipliers!$C$11</f>
        <v>4603309067.2128448</v>
      </c>
      <c r="H69" s="28">
        <f>'Direct_$_and_Job_Effects'!H69*IMPLAN_Multipliers!$C$11</f>
        <v>4552558086.7560368</v>
      </c>
      <c r="I69" s="24"/>
      <c r="J69" s="39">
        <f>'Direct_$_and_Job_Effects'!C69*IMPLAN_Multipliers!$C$5/1000000</f>
        <v>31823.162425224618</v>
      </c>
      <c r="K69" s="39">
        <f>'Direct_$_and_Job_Effects'!D69*IMPLAN_Multipliers!$C$5/1000000</f>
        <v>32067.772504234639</v>
      </c>
      <c r="L69" s="39">
        <f>'Direct_$_and_Job_Effects'!E69*IMPLAN_Multipliers!$C$5/1000000</f>
        <v>31777.78321877449</v>
      </c>
      <c r="M69" s="39">
        <f>'Direct_$_and_Job_Effects'!F69*IMPLAN_Multipliers!$C$5/1000000</f>
        <v>31495.238202758235</v>
      </c>
      <c r="N69" s="39">
        <f>'Direct_$_and_Job_Effects'!G69*IMPLAN_Multipliers!$C$5/1000000</f>
        <v>31129.748624366061</v>
      </c>
      <c r="O69" s="39">
        <f>'Direct_$_and_Job_Effects'!H69*IMPLAN_Multipliers!$C$5/1000000</f>
        <v>30786.546540605672</v>
      </c>
    </row>
    <row r="70" spans="2:15" x14ac:dyDescent="0.25">
      <c r="B70" s="41">
        <v>1968</v>
      </c>
      <c r="C70" s="28">
        <f>'Direct_$_and_Job_Effects'!C70*IMPLAN_Multipliers!$C$11</f>
        <v>4771828922.6483212</v>
      </c>
      <c r="D70" s="28">
        <f>'Direct_$_and_Job_Effects'!D70*IMPLAN_Multipliers!$C$11</f>
        <v>4782265891.5617456</v>
      </c>
      <c r="E70" s="28">
        <f>'Direct_$_and_Job_Effects'!E70*IMPLAN_Multipliers!$C$11</f>
        <v>4754259710.5206566</v>
      </c>
      <c r="F70" s="28">
        <f>'Direct_$_and_Job_Effects'!F70*IMPLAN_Multipliers!$C$11</f>
        <v>4725228468.4401569</v>
      </c>
      <c r="G70" s="28">
        <f>'Direct_$_and_Job_Effects'!G70*IMPLAN_Multipliers!$C$11</f>
        <v>4677300432.6025991</v>
      </c>
      <c r="H70" s="28">
        <f>'Direct_$_and_Job_Effects'!H70*IMPLAN_Multipliers!$C$11</f>
        <v>4645709376.6994829</v>
      </c>
      <c r="I70" s="24"/>
      <c r="J70" s="39">
        <f>'Direct_$_and_Job_Effects'!C70*IMPLAN_Multipliers!$C$5/1000000</f>
        <v>32269.359426361843</v>
      </c>
      <c r="K70" s="39">
        <f>'Direct_$_and_Job_Effects'!D70*IMPLAN_Multipliers!$C$5/1000000</f>
        <v>32339.93913629037</v>
      </c>
      <c r="L70" s="39">
        <f>'Direct_$_and_Job_Effects'!E70*IMPLAN_Multipliers!$C$5/1000000</f>
        <v>32150.54812147731</v>
      </c>
      <c r="M70" s="39">
        <f>'Direct_$_and_Job_Effects'!F70*IMPLAN_Multipliers!$C$5/1000000</f>
        <v>31954.225160098082</v>
      </c>
      <c r="N70" s="39">
        <f>'Direct_$_and_Job_Effects'!G70*IMPLAN_Multipliers!$C$5/1000000</f>
        <v>31630.113160252255</v>
      </c>
      <c r="O70" s="39">
        <f>'Direct_$_and_Job_Effects'!H70*IMPLAN_Multipliers!$C$5/1000000</f>
        <v>31416.479529600179</v>
      </c>
    </row>
    <row r="71" spans="2:15" x14ac:dyDescent="0.25">
      <c r="B71" s="41">
        <v>1969</v>
      </c>
      <c r="C71" s="28">
        <f>'Direct_$_and_Job_Effects'!C71*IMPLAN_Multipliers!$C$11</f>
        <v>4722534641.6892281</v>
      </c>
      <c r="D71" s="28">
        <f>'Direct_$_and_Job_Effects'!D71*IMPLAN_Multipliers!$C$11</f>
        <v>4791684408.9198999</v>
      </c>
      <c r="E71" s="28">
        <f>'Direct_$_and_Job_Effects'!E71*IMPLAN_Multipliers!$C$11</f>
        <v>4756348951.6140594</v>
      </c>
      <c r="F71" s="28">
        <f>'Direct_$_and_Job_Effects'!F71*IMPLAN_Multipliers!$C$11</f>
        <v>4726575674.6835928</v>
      </c>
      <c r="G71" s="28">
        <f>'Direct_$_and_Job_Effects'!G71*IMPLAN_Multipliers!$C$11</f>
        <v>4680785189.0010719</v>
      </c>
      <c r="H71" s="28">
        <f>'Direct_$_and_Job_Effects'!H71*IMPLAN_Multipliers!$C$11</f>
        <v>4649955297.9611311</v>
      </c>
      <c r="I71" s="24"/>
      <c r="J71" s="39">
        <f>'Direct_$_and_Job_Effects'!C71*IMPLAN_Multipliers!$C$5/1000000</f>
        <v>31936.008232151344</v>
      </c>
      <c r="K71" s="39">
        <f>'Direct_$_and_Job_Effects'!D71*IMPLAN_Multipliers!$C$5/1000000</f>
        <v>32403.631596104089</v>
      </c>
      <c r="L71" s="39">
        <f>'Direct_$_and_Job_Effects'!E71*IMPLAN_Multipliers!$C$5/1000000</f>
        <v>32164.676555849997</v>
      </c>
      <c r="M71" s="39">
        <f>'Direct_$_and_Job_Effects'!F71*IMPLAN_Multipliers!$C$5/1000000</f>
        <v>31963.335604582913</v>
      </c>
      <c r="N71" s="39">
        <f>'Direct_$_and_Job_Effects'!G71*IMPLAN_Multipliers!$C$5/1000000</f>
        <v>31653.678727785897</v>
      </c>
      <c r="O71" s="39">
        <f>'Direct_$_and_Job_Effects'!H71*IMPLAN_Multipliers!$C$5/1000000</f>
        <v>31445.192453200158</v>
      </c>
    </row>
    <row r="72" spans="2:15" x14ac:dyDescent="0.25">
      <c r="B72" s="41">
        <v>1970</v>
      </c>
      <c r="C72" s="28">
        <f>'Direct_$_and_Job_Effects'!C72*IMPLAN_Multipliers!$C$11</f>
        <v>4748374294.5361376</v>
      </c>
      <c r="D72" s="28">
        <f>'Direct_$_and_Job_Effects'!D72*IMPLAN_Multipliers!$C$11</f>
        <v>4778587501.9358644</v>
      </c>
      <c r="E72" s="28">
        <f>'Direct_$_and_Job_Effects'!E72*IMPLAN_Multipliers!$C$11</f>
        <v>4754439138.0161476</v>
      </c>
      <c r="F72" s="28">
        <f>'Direct_$_and_Job_Effects'!F72*IMPLAN_Multipliers!$C$11</f>
        <v>4737296623.0194864</v>
      </c>
      <c r="G72" s="28">
        <f>'Direct_$_and_Job_Effects'!G72*IMPLAN_Multipliers!$C$11</f>
        <v>4690228976.5986137</v>
      </c>
      <c r="H72" s="28">
        <f>'Direct_$_and_Job_Effects'!H72*IMPLAN_Multipliers!$C$11</f>
        <v>4657096772.2682428</v>
      </c>
      <c r="I72" s="24"/>
      <c r="J72" s="39">
        <f>'Direct_$_and_Job_Effects'!C72*IMPLAN_Multipliers!$C$5/1000000</f>
        <v>32110.748160737585</v>
      </c>
      <c r="K72" s="39">
        <f>'Direct_$_and_Job_Effects'!D72*IMPLAN_Multipliers!$C$5/1000000</f>
        <v>32315.064129480215</v>
      </c>
      <c r="L72" s="39">
        <f>'Direct_$_and_Job_Effects'!E72*IMPLAN_Multipliers!$C$5/1000000</f>
        <v>32151.761494889648</v>
      </c>
      <c r="M72" s="39">
        <f>'Direct_$_and_Job_Effects'!F72*IMPLAN_Multipliers!$C$5/1000000</f>
        <v>32035.835717401376</v>
      </c>
      <c r="N72" s="39">
        <f>'Direct_$_and_Job_Effects'!G72*IMPLAN_Multipliers!$C$5/1000000</f>
        <v>31717.542076885627</v>
      </c>
      <c r="O72" s="39">
        <f>'Direct_$_and_Job_Effects'!H72*IMPLAN_Multipliers!$C$5/1000000</f>
        <v>31493.486473163139</v>
      </c>
    </row>
    <row r="73" spans="2:15" x14ac:dyDescent="0.25">
      <c r="B73" s="41">
        <v>1971</v>
      </c>
      <c r="C73" s="28">
        <f>'Direct_$_and_Job_Effects'!C73*IMPLAN_Multipliers!$C$11</f>
        <v>4747600936.6676292</v>
      </c>
      <c r="D73" s="28">
        <f>'Direct_$_and_Job_Effects'!D73*IMPLAN_Multipliers!$C$11</f>
        <v>4771726761.3383913</v>
      </c>
      <c r="E73" s="28">
        <f>'Direct_$_and_Job_Effects'!E73*IMPLAN_Multipliers!$C$11</f>
        <v>4734585570.0623722</v>
      </c>
      <c r="F73" s="28">
        <f>'Direct_$_and_Job_Effects'!F73*IMPLAN_Multipliers!$C$11</f>
        <v>4700438555.5511875</v>
      </c>
      <c r="G73" s="28">
        <f>'Direct_$_and_Job_Effects'!G73*IMPLAN_Multipliers!$C$11</f>
        <v>4656195949.7758064</v>
      </c>
      <c r="H73" s="28">
        <f>'Direct_$_and_Job_Effects'!H73*IMPLAN_Multipliers!$C$11</f>
        <v>4608007271.7181082</v>
      </c>
      <c r="I73" s="24"/>
      <c r="J73" s="39">
        <f>'Direct_$_and_Job_Effects'!C73*IMPLAN_Multipliers!$C$5/1000000</f>
        <v>32105.518349814218</v>
      </c>
      <c r="K73" s="39">
        <f>'Direct_$_and_Job_Effects'!D73*IMPLAN_Multipliers!$C$5/1000000</f>
        <v>32268.66856336507</v>
      </c>
      <c r="L73" s="39">
        <f>'Direct_$_and_Job_Effects'!E73*IMPLAN_Multipliers!$C$5/1000000</f>
        <v>32017.502297717823</v>
      </c>
      <c r="M73" s="39">
        <f>'Direct_$_and_Job_Effects'!F73*IMPLAN_Multipliers!$C$5/1000000</f>
        <v>31786.584068573287</v>
      </c>
      <c r="N73" s="39">
        <f>'Direct_$_and_Job_Effects'!G73*IMPLAN_Multipliers!$C$5/1000000</f>
        <v>31487.394686290856</v>
      </c>
      <c r="O73" s="39">
        <f>'Direct_$_and_Job_Effects'!H73*IMPLAN_Multipliers!$C$5/1000000</f>
        <v>31161.520100732145</v>
      </c>
    </row>
    <row r="74" spans="2:15" x14ac:dyDescent="0.25">
      <c r="B74" s="41">
        <v>1972</v>
      </c>
      <c r="C74" s="28">
        <f>'Direct_$_and_Job_Effects'!C74*IMPLAN_Multipliers!$C$11</f>
        <v>4788315594.5447435</v>
      </c>
      <c r="D74" s="28">
        <f>'Direct_$_and_Job_Effects'!D74*IMPLAN_Multipliers!$C$11</f>
        <v>4769299169.5855169</v>
      </c>
      <c r="E74" s="28">
        <f>'Direct_$_and_Job_Effects'!E74*IMPLAN_Multipliers!$C$11</f>
        <v>4728027332.1272926</v>
      </c>
      <c r="F74" s="28">
        <f>'Direct_$_and_Job_Effects'!F74*IMPLAN_Multipliers!$C$11</f>
        <v>4683757088.5966635</v>
      </c>
      <c r="G74" s="28">
        <f>'Direct_$_and_Job_Effects'!G74*IMPLAN_Multipliers!$C$11</f>
        <v>4633126727.6360321</v>
      </c>
      <c r="H74" s="28">
        <f>'Direct_$_and_Job_Effects'!H74*IMPLAN_Multipliers!$C$11</f>
        <v>4578765040.4607258</v>
      </c>
      <c r="I74" s="24"/>
      <c r="J74" s="39">
        <f>'Direct_$_and_Job_Effects'!C74*IMPLAN_Multipliers!$C$5/1000000</f>
        <v>32380.850083255486</v>
      </c>
      <c r="K74" s="39">
        <f>'Direct_$_and_Job_Effects'!D74*IMPLAN_Multipliers!$C$5/1000000</f>
        <v>32252.252042135198</v>
      </c>
      <c r="L74" s="39">
        <f>'Direct_$_and_Job_Effects'!E74*IMPLAN_Multipliers!$C$5/1000000</f>
        <v>31973.15239738375</v>
      </c>
      <c r="M74" s="39">
        <f>'Direct_$_and_Job_Effects'!F74*IMPLAN_Multipliers!$C$5/1000000</f>
        <v>31673.776115555615</v>
      </c>
      <c r="N74" s="39">
        <f>'Direct_$_and_Job_Effects'!G74*IMPLAN_Multipliers!$C$5/1000000</f>
        <v>31331.389717759459</v>
      </c>
      <c r="O74" s="39">
        <f>'Direct_$_and_Job_Effects'!H74*IMPLAN_Multipliers!$C$5/1000000</f>
        <v>30963.770330954234</v>
      </c>
    </row>
    <row r="75" spans="2:15" x14ac:dyDescent="0.25">
      <c r="B75" s="41">
        <v>1973</v>
      </c>
      <c r="C75" s="28">
        <f>'Direct_$_and_Job_Effects'!C75*IMPLAN_Multipliers!$C$11</f>
        <v>4714432979.7602692</v>
      </c>
      <c r="D75" s="28">
        <f>'Direct_$_and_Job_Effects'!D75*IMPLAN_Multipliers!$C$11</f>
        <v>4733728374.3344564</v>
      </c>
      <c r="E75" s="28">
        <f>'Direct_$_and_Job_Effects'!E75*IMPLAN_Multipliers!$C$11</f>
        <v>4692708308.0972738</v>
      </c>
      <c r="F75" s="28">
        <f>'Direct_$_and_Job_Effects'!F75*IMPLAN_Multipliers!$C$11</f>
        <v>4648445038.9150295</v>
      </c>
      <c r="G75" s="28">
        <f>'Direct_$_and_Job_Effects'!G75*IMPLAN_Multipliers!$C$11</f>
        <v>4589932178.9647093</v>
      </c>
      <c r="H75" s="28">
        <f>'Direct_$_and_Job_Effects'!H75*IMPLAN_Multipliers!$C$11</f>
        <v>4526437104.9171915</v>
      </c>
      <c r="I75" s="24"/>
      <c r="J75" s="39">
        <f>'Direct_$_and_Job_Effects'!C75*IMPLAN_Multipliers!$C$5/1000000</f>
        <v>31881.220970291302</v>
      </c>
      <c r="K75" s="39">
        <f>'Direct_$_and_Job_Effects'!D75*IMPLAN_Multipliers!$C$5/1000000</f>
        <v>32011.705535618585</v>
      </c>
      <c r="L75" s="39">
        <f>'Direct_$_and_Job_Effects'!E75*IMPLAN_Multipliers!$C$5/1000000</f>
        <v>31734.3084866971</v>
      </c>
      <c r="M75" s="39">
        <f>'Direct_$_and_Job_Effects'!F75*IMPLAN_Multipliers!$C$5/1000000</f>
        <v>31434.979368704557</v>
      </c>
      <c r="N75" s="39">
        <f>'Direct_$_and_Job_Effects'!G75*IMPLAN_Multipliers!$C$5/1000000</f>
        <v>31039.287792286232</v>
      </c>
      <c r="O75" s="39">
        <f>'Direct_$_and_Job_Effects'!H75*IMPLAN_Multipliers!$C$5/1000000</f>
        <v>30609.904132591731</v>
      </c>
    </row>
    <row r="76" spans="2:15" x14ac:dyDescent="0.25">
      <c r="B76" s="41">
        <v>1974</v>
      </c>
      <c r="C76" s="28">
        <f>'Direct_$_and_Job_Effects'!C76*IMPLAN_Multipliers!$C$11</f>
        <v>4702744425.1596527</v>
      </c>
      <c r="D76" s="28">
        <f>'Direct_$_and_Job_Effects'!D76*IMPLAN_Multipliers!$C$11</f>
        <v>4788818473.1349201</v>
      </c>
      <c r="E76" s="28">
        <f>'Direct_$_and_Job_Effects'!E76*IMPLAN_Multipliers!$C$11</f>
        <v>4741401043.5472975</v>
      </c>
      <c r="F76" s="28">
        <f>'Direct_$_and_Job_Effects'!F76*IMPLAN_Multipliers!$C$11</f>
        <v>4697322682.5002222</v>
      </c>
      <c r="G76" s="28">
        <f>'Direct_$_and_Job_Effects'!G76*IMPLAN_Multipliers!$C$11</f>
        <v>4653025944.7049818</v>
      </c>
      <c r="H76" s="28">
        <f>'Direct_$_and_Job_Effects'!H76*IMPLAN_Multipliers!$C$11</f>
        <v>4599658877.9768867</v>
      </c>
      <c r="I76" s="24"/>
      <c r="J76" s="39">
        <f>'Direct_$_and_Job_Effects'!C76*IMPLAN_Multipliers!$C$5/1000000</f>
        <v>31802.177447211139</v>
      </c>
      <c r="K76" s="39">
        <f>'Direct_$_and_Job_Effects'!D76*IMPLAN_Multipliers!$C$5/1000000</f>
        <v>32384.250785635493</v>
      </c>
      <c r="L76" s="39">
        <f>'Direct_$_and_Job_Effects'!E76*IMPLAN_Multipliers!$C$5/1000000</f>
        <v>32063.591746252336</v>
      </c>
      <c r="M76" s="39">
        <f>'Direct_$_and_Job_Effects'!F76*IMPLAN_Multipliers!$C$5/1000000</f>
        <v>31765.513064344428</v>
      </c>
      <c r="N76" s="39">
        <f>'Direct_$_and_Job_Effects'!G76*IMPLAN_Multipliers!$C$5/1000000</f>
        <v>31465.957615793981</v>
      </c>
      <c r="O76" s="39">
        <f>'Direct_$_and_Job_Effects'!H76*IMPLAN_Multipliers!$C$5/1000000</f>
        <v>31105.064321902846</v>
      </c>
    </row>
    <row r="77" spans="2:15" x14ac:dyDescent="0.25">
      <c r="B77" s="41">
        <v>1975</v>
      </c>
      <c r="C77" s="28">
        <f>'Direct_$_and_Job_Effects'!C77*IMPLAN_Multipliers!$C$11</f>
        <v>4729088140.063241</v>
      </c>
      <c r="D77" s="28">
        <f>'Direct_$_and_Job_Effects'!D77*IMPLAN_Multipliers!$C$11</f>
        <v>4770124658.040493</v>
      </c>
      <c r="E77" s="28">
        <f>'Direct_$_and_Job_Effects'!E77*IMPLAN_Multipliers!$C$11</f>
        <v>4745173186.8658762</v>
      </c>
      <c r="F77" s="28">
        <f>'Direct_$_and_Job_Effects'!F77*IMPLAN_Multipliers!$C$11</f>
        <v>4707800152.8377981</v>
      </c>
      <c r="G77" s="28">
        <f>'Direct_$_and_Job_Effects'!G77*IMPLAN_Multipliers!$C$11</f>
        <v>4664314076.096962</v>
      </c>
      <c r="H77" s="28">
        <f>'Direct_$_and_Job_Effects'!H77*IMPLAN_Multipliers!$C$11</f>
        <v>4623207089.2590923</v>
      </c>
      <c r="I77" s="24"/>
      <c r="J77" s="39">
        <f>'Direct_$_and_Job_Effects'!C77*IMPLAN_Multipliers!$C$5/1000000</f>
        <v>31980.326081336458</v>
      </c>
      <c r="K77" s="39">
        <f>'Direct_$_and_Job_Effects'!D77*IMPLAN_Multipliers!$C$5/1000000</f>
        <v>32257.834384689326</v>
      </c>
      <c r="L77" s="39">
        <f>'Direct_$_and_Job_Effects'!E77*IMPLAN_Multipliers!$C$5/1000000</f>
        <v>32089.100759783232</v>
      </c>
      <c r="M77" s="39">
        <f>'Direct_$_and_Job_Effects'!F77*IMPLAN_Multipliers!$C$5/1000000</f>
        <v>31836.366664019293</v>
      </c>
      <c r="N77" s="39">
        <f>'Direct_$_and_Job_Effects'!G77*IMPLAN_Multipliers!$C$5/1000000</f>
        <v>31542.29328814194</v>
      </c>
      <c r="O77" s="39">
        <f>'Direct_$_and_Job_Effects'!H77*IMPLAN_Multipliers!$C$5/1000000</f>
        <v>31264.308441093035</v>
      </c>
    </row>
    <row r="78" spans="2:15" x14ac:dyDescent="0.25">
      <c r="B78" s="41">
        <v>1976</v>
      </c>
      <c r="C78" s="28">
        <f>'Direct_$_and_Job_Effects'!C78*IMPLAN_Multipliers!$C$11</f>
        <v>4712003233.2529488</v>
      </c>
      <c r="D78" s="28">
        <f>'Direct_$_and_Job_Effects'!D78*IMPLAN_Multipliers!$C$11</f>
        <v>4777240940.4717913</v>
      </c>
      <c r="E78" s="28">
        <f>'Direct_$_and_Job_Effects'!E78*IMPLAN_Multipliers!$C$11</f>
        <v>4743327446.7719584</v>
      </c>
      <c r="F78" s="28">
        <f>'Direct_$_and_Job_Effects'!F78*IMPLAN_Multipliers!$C$11</f>
        <v>4711066738.4496059</v>
      </c>
      <c r="G78" s="28">
        <f>'Direct_$_and_Job_Effects'!G78*IMPLAN_Multipliers!$C$11</f>
        <v>4673896272.7274752</v>
      </c>
      <c r="H78" s="28">
        <f>'Direct_$_and_Job_Effects'!H78*IMPLAN_Multipliers!$C$11</f>
        <v>4647323618.9973745</v>
      </c>
      <c r="I78" s="24"/>
      <c r="J78" s="39">
        <f>'Direct_$_and_Job_Effects'!C78*IMPLAN_Multipliers!$C$5/1000000</f>
        <v>31864.789877594842</v>
      </c>
      <c r="K78" s="39">
        <f>'Direct_$_and_Job_Effects'!D78*IMPLAN_Multipliers!$C$5/1000000</f>
        <v>32305.958045297772</v>
      </c>
      <c r="L78" s="39">
        <f>'Direct_$_and_Job_Effects'!E78*IMPLAN_Multipliers!$C$5/1000000</f>
        <v>32076.618994098884</v>
      </c>
      <c r="M78" s="39">
        <f>'Direct_$_and_Job_Effects'!F78*IMPLAN_Multipliers!$C$5/1000000</f>
        <v>31858.456857719266</v>
      </c>
      <c r="N78" s="39">
        <f>'Direct_$_and_Job_Effects'!G78*IMPLAN_Multipliers!$C$5/1000000</f>
        <v>31607.092624450186</v>
      </c>
      <c r="O78" s="39">
        <f>'Direct_$_and_Job_Effects'!H78*IMPLAN_Multipliers!$C$5/1000000</f>
        <v>31427.395797923353</v>
      </c>
    </row>
    <row r="79" spans="2:15" x14ac:dyDescent="0.25">
      <c r="B79" s="41">
        <v>1977</v>
      </c>
      <c r="C79" s="28">
        <f>'Direct_$_and_Job_Effects'!C79*IMPLAN_Multipliers!$C$11</f>
        <v>4461631553.8296719</v>
      </c>
      <c r="D79" s="28">
        <f>'Direct_$_and_Job_Effects'!D79*IMPLAN_Multipliers!$C$11</f>
        <v>4603783618.1597519</v>
      </c>
      <c r="E79" s="28">
        <f>'Direct_$_and_Job_Effects'!E79*IMPLAN_Multipliers!$C$11</f>
        <v>4580204918.2360163</v>
      </c>
      <c r="F79" s="28">
        <f>'Direct_$_and_Job_Effects'!F79*IMPLAN_Multipliers!$C$11</f>
        <v>4528610460.4048128</v>
      </c>
      <c r="G79" s="28">
        <f>'Direct_$_and_Job_Effects'!G79*IMPLAN_Multipliers!$C$11</f>
        <v>4494949901.2522707</v>
      </c>
      <c r="H79" s="28">
        <f>'Direct_$_and_Job_Effects'!H79*IMPLAN_Multipliers!$C$11</f>
        <v>4447381658.7020741</v>
      </c>
      <c r="I79" s="24"/>
      <c r="J79" s="39">
        <f>'Direct_$_and_Job_Effects'!C79*IMPLAN_Multipliers!$C$5/1000000</f>
        <v>30171.658408621806</v>
      </c>
      <c r="K79" s="39">
        <f>'Direct_$_and_Job_Effects'!D79*IMPLAN_Multipliers!$C$5/1000000</f>
        <v>31132.95776185194</v>
      </c>
      <c r="L79" s="39">
        <f>'Direct_$_and_Job_Effects'!E79*IMPLAN_Multipliers!$C$5/1000000</f>
        <v>30973.507464077415</v>
      </c>
      <c r="M79" s="39">
        <f>'Direct_$_and_Job_Effects'!F79*IMPLAN_Multipliers!$C$5/1000000</f>
        <v>30624.601388199208</v>
      </c>
      <c r="N79" s="39">
        <f>'Direct_$_and_Job_Effects'!G79*IMPLAN_Multipliers!$C$5/1000000</f>
        <v>30396.97279979146</v>
      </c>
      <c r="O79" s="39">
        <f>'Direct_$_and_Job_Effects'!H79*IMPLAN_Multipliers!$C$5/1000000</f>
        <v>30075.293891973288</v>
      </c>
    </row>
    <row r="80" spans="2:15" x14ac:dyDescent="0.25">
      <c r="B80" s="41">
        <v>1978</v>
      </c>
      <c r="C80" s="28">
        <f>'Direct_$_and_Job_Effects'!C80*IMPLAN_Multipliers!$C$11</f>
        <v>4658538136.5105772</v>
      </c>
      <c r="D80" s="28">
        <f>'Direct_$_and_Job_Effects'!D80*IMPLAN_Multipliers!$C$11</f>
        <v>4502472316.6303711</v>
      </c>
      <c r="E80" s="28">
        <f>'Direct_$_and_Job_Effects'!E80*IMPLAN_Multipliers!$C$11</f>
        <v>4463671449.7540493</v>
      </c>
      <c r="F80" s="28">
        <f>'Direct_$_and_Job_Effects'!F80*IMPLAN_Multipliers!$C$11</f>
        <v>4430566125.9469118</v>
      </c>
      <c r="G80" s="28">
        <f>'Direct_$_and_Job_Effects'!G80*IMPLAN_Multipliers!$C$11</f>
        <v>4373453743.9182539</v>
      </c>
      <c r="H80" s="28">
        <f>'Direct_$_and_Job_Effects'!H80*IMPLAN_Multipliers!$C$11</f>
        <v>4272393943.3403931</v>
      </c>
      <c r="I80" s="24"/>
      <c r="J80" s="39">
        <f>'Direct_$_and_Job_Effects'!C80*IMPLAN_Multipliers!$C$5/1000000</f>
        <v>31503.233658478064</v>
      </c>
      <c r="K80" s="39">
        <f>'Direct_$_and_Job_Effects'!D80*IMPLAN_Multipliers!$C$5/1000000</f>
        <v>30447.842923076514</v>
      </c>
      <c r="L80" s="39">
        <f>'Direct_$_and_Job_Effects'!E80*IMPLAN_Multipliers!$C$5/1000000</f>
        <v>30185.453147671167</v>
      </c>
      <c r="M80" s="39">
        <f>'Direct_$_and_Job_Effects'!F80*IMPLAN_Multipliers!$C$5/1000000</f>
        <v>29961.579322734098</v>
      </c>
      <c r="N80" s="39">
        <f>'Direct_$_and_Job_Effects'!G80*IMPLAN_Multipliers!$C$5/1000000</f>
        <v>29575.358439032421</v>
      </c>
      <c r="O80" s="39">
        <f>'Direct_$_and_Job_Effects'!H80*IMPLAN_Multipliers!$C$5/1000000</f>
        <v>28891.944368396889</v>
      </c>
    </row>
    <row r="81" spans="2:15" x14ac:dyDescent="0.25">
      <c r="B81" s="41">
        <v>1979</v>
      </c>
      <c r="C81" s="28">
        <f>'Direct_$_and_Job_Effects'!C81*IMPLAN_Multipliers!$C$11</f>
        <v>4731130360.9121399</v>
      </c>
      <c r="D81" s="28">
        <f>'Direct_$_and_Job_Effects'!D81*IMPLAN_Multipliers!$C$11</f>
        <v>4756109456.5498943</v>
      </c>
      <c r="E81" s="28">
        <f>'Direct_$_and_Job_Effects'!E81*IMPLAN_Multipliers!$C$11</f>
        <v>4710468490.6331425</v>
      </c>
      <c r="F81" s="28">
        <f>'Direct_$_and_Job_Effects'!F81*IMPLAN_Multipliers!$C$11</f>
        <v>4676393419.3929863</v>
      </c>
      <c r="G81" s="28">
        <f>'Direct_$_and_Job_Effects'!G81*IMPLAN_Multipliers!$C$11</f>
        <v>4636685457.1766977</v>
      </c>
      <c r="H81" s="28">
        <f>'Direct_$_and_Job_Effects'!H81*IMPLAN_Multipliers!$C$11</f>
        <v>4601011702.1814146</v>
      </c>
      <c r="I81" s="24"/>
      <c r="J81" s="39">
        <f>'Direct_$_and_Job_Effects'!C81*IMPLAN_Multipliers!$C$5/1000000</f>
        <v>31994.136542622768</v>
      </c>
      <c r="K81" s="39">
        <f>'Direct_$_and_Job_Effects'!D81*IMPLAN_Multipliers!$C$5/1000000</f>
        <v>32163.056977187051</v>
      </c>
      <c r="L81" s="39">
        <f>'Direct_$_and_Job_Effects'!E81*IMPLAN_Multipliers!$C$5/1000000</f>
        <v>31854.411223617866</v>
      </c>
      <c r="M81" s="39">
        <f>'Direct_$_and_Job_Effects'!F81*IMPLAN_Multipliers!$C$5/1000000</f>
        <v>31623.979508828474</v>
      </c>
      <c r="N81" s="39">
        <f>'Direct_$_and_Job_Effects'!G81*IMPLAN_Multipliers!$C$5/1000000</f>
        <v>31355.45552659512</v>
      </c>
      <c r="O81" s="39">
        <f>'Direct_$_and_Job_Effects'!H81*IMPLAN_Multipliers!$C$5/1000000</f>
        <v>31114.212757692192</v>
      </c>
    </row>
    <row r="82" spans="2:15" x14ac:dyDescent="0.25">
      <c r="B82" s="41">
        <v>1980</v>
      </c>
      <c r="C82" s="28">
        <f>'Direct_$_and_Job_Effects'!C82*IMPLAN_Multipliers!$C$11</f>
        <v>4728413910.6842299</v>
      </c>
      <c r="D82" s="28">
        <f>'Direct_$_and_Job_Effects'!D82*IMPLAN_Multipliers!$C$11</f>
        <v>4785104792.3367786</v>
      </c>
      <c r="E82" s="28">
        <f>'Direct_$_and_Job_Effects'!E82*IMPLAN_Multipliers!$C$11</f>
        <v>4733720069.7892742</v>
      </c>
      <c r="F82" s="28">
        <f>'Direct_$_and_Job_Effects'!F82*IMPLAN_Multipliers!$C$11</f>
        <v>4695459070.7017078</v>
      </c>
      <c r="G82" s="28">
        <f>'Direct_$_and_Job_Effects'!G82*IMPLAN_Multipliers!$C$11</f>
        <v>4654170081.790102</v>
      </c>
      <c r="H82" s="28">
        <f>'Direct_$_and_Job_Effects'!H82*IMPLAN_Multipliers!$C$11</f>
        <v>4617564762.3829422</v>
      </c>
      <c r="I82" s="24"/>
      <c r="J82" s="39">
        <f>'Direct_$_and_Job_Effects'!C82*IMPLAN_Multipliers!$C$5/1000000</f>
        <v>31975.766624046639</v>
      </c>
      <c r="K82" s="39">
        <f>'Direct_$_and_Job_Effects'!D82*IMPLAN_Multipliers!$C$5/1000000</f>
        <v>32359.137123261462</v>
      </c>
      <c r="L82" s="39">
        <f>'Direct_$_and_Job_Effects'!E82*IMPLAN_Multipliers!$C$5/1000000</f>
        <v>32011.649376364403</v>
      </c>
      <c r="M82" s="39">
        <f>'Direct_$_and_Job_Effects'!F82*IMPLAN_Multipliers!$C$5/1000000</f>
        <v>31752.910441758351</v>
      </c>
      <c r="N82" s="39">
        <f>'Direct_$_and_Job_Effects'!G82*IMPLAN_Multipliers!$C$5/1000000</f>
        <v>31473.69481078384</v>
      </c>
      <c r="O82" s="39">
        <f>'Direct_$_and_Job_Effects'!H82*IMPLAN_Multipliers!$C$5/1000000</f>
        <v>31226.152363639514</v>
      </c>
    </row>
    <row r="83" spans="2:15" x14ac:dyDescent="0.25">
      <c r="B83" s="41">
        <v>1981</v>
      </c>
      <c r="C83" s="28">
        <f>'Direct_$_and_Job_Effects'!C83*IMPLAN_Multipliers!$C$11</f>
        <v>4756478428.9291534</v>
      </c>
      <c r="D83" s="28">
        <f>'Direct_$_and_Job_Effects'!D83*IMPLAN_Multipliers!$C$11</f>
        <v>4778990679.6726828</v>
      </c>
      <c r="E83" s="28">
        <f>'Direct_$_and_Job_Effects'!E83*IMPLAN_Multipliers!$C$11</f>
        <v>4751373057.4605045</v>
      </c>
      <c r="F83" s="28">
        <f>'Direct_$_and_Job_Effects'!F83*IMPLAN_Multipliers!$C$11</f>
        <v>4714493814.8812904</v>
      </c>
      <c r="G83" s="28">
        <f>'Direct_$_and_Job_Effects'!G83*IMPLAN_Multipliers!$C$11</f>
        <v>4669380769.9450016</v>
      </c>
      <c r="H83" s="28">
        <f>'Direct_$_and_Job_Effects'!H83*IMPLAN_Multipliers!$C$11</f>
        <v>4639343525.144763</v>
      </c>
      <c r="I83" s="24"/>
      <c r="J83" s="39">
        <f>'Direct_$_and_Job_Effects'!C83*IMPLAN_Multipliers!$C$5/1000000</f>
        <v>32165.55214256655</v>
      </c>
      <c r="K83" s="39">
        <f>'Direct_$_and_Job_Effects'!D83*IMPLAN_Multipliers!$C$5/1000000</f>
        <v>32317.790607632091</v>
      </c>
      <c r="L83" s="39">
        <f>'Direct_$_and_Job_Effects'!E83*IMPLAN_Multipliers!$C$5/1000000</f>
        <v>32131.027211015673</v>
      </c>
      <c r="M83" s="39">
        <f>'Direct_$_and_Job_Effects'!F83*IMPLAN_Multipliers!$C$5/1000000</f>
        <v>31881.632366093163</v>
      </c>
      <c r="N83" s="39">
        <f>'Direct_$_and_Job_Effects'!G83*IMPLAN_Multipliers!$C$5/1000000</f>
        <v>31576.556663366839</v>
      </c>
      <c r="O83" s="39">
        <f>'Direct_$_and_Job_Effects'!H83*IMPLAN_Multipliers!$C$5/1000000</f>
        <v>31373.430636774385</v>
      </c>
    </row>
    <row r="84" spans="2:15" x14ac:dyDescent="0.25">
      <c r="B84" s="41">
        <v>1982</v>
      </c>
      <c r="C84" s="28">
        <f>'Direct_$_and_Job_Effects'!C84*IMPLAN_Multipliers!$C$11</f>
        <v>4678388140.3984232</v>
      </c>
      <c r="D84" s="28">
        <f>'Direct_$_and_Job_Effects'!D84*IMPLAN_Multipliers!$C$11</f>
        <v>4778727400.3781614</v>
      </c>
      <c r="E84" s="28">
        <f>'Direct_$_and_Job_Effects'!E84*IMPLAN_Multipliers!$C$11</f>
        <v>4741286115.3434</v>
      </c>
      <c r="F84" s="28">
        <f>'Direct_$_and_Job_Effects'!F84*IMPLAN_Multipliers!$C$11</f>
        <v>4701657861.1522255</v>
      </c>
      <c r="G84" s="28">
        <f>'Direct_$_and_Job_Effects'!G84*IMPLAN_Multipliers!$C$11</f>
        <v>4658111762.9182119</v>
      </c>
      <c r="H84" s="28">
        <f>'Direct_$_and_Job_Effects'!H84*IMPLAN_Multipliers!$C$11</f>
        <v>4615974461.9416351</v>
      </c>
      <c r="I84" s="24"/>
      <c r="J84" s="39">
        <f>'Direct_$_and_Job_Effects'!C84*IMPLAN_Multipliers!$C$5/1000000</f>
        <v>31637.468753753888</v>
      </c>
      <c r="K84" s="39">
        <f>'Direct_$_and_Job_Effects'!D84*IMPLAN_Multipliers!$C$5/1000000</f>
        <v>32316.010188777571</v>
      </c>
      <c r="L84" s="39">
        <f>'Direct_$_and_Job_Effects'!E84*IMPLAN_Multipliers!$C$5/1000000</f>
        <v>32062.814547492715</v>
      </c>
      <c r="M84" s="39">
        <f>'Direct_$_and_Job_Effects'!F84*IMPLAN_Multipliers!$C$5/1000000</f>
        <v>31794.829588546505</v>
      </c>
      <c r="N84" s="39">
        <f>'Direct_$_and_Job_Effects'!G84*IMPLAN_Multipliers!$C$5/1000000</f>
        <v>31500.350319002795</v>
      </c>
      <c r="O84" s="39">
        <f>'Direct_$_and_Job_Effects'!H84*IMPLAN_Multipliers!$C$5/1000000</f>
        <v>31215.398001450867</v>
      </c>
    </row>
    <row r="85" spans="2:15" x14ac:dyDescent="0.25">
      <c r="B85" s="41">
        <v>1983</v>
      </c>
      <c r="C85" s="28">
        <f>'Direct_$_and_Job_Effects'!C85*IMPLAN_Multipliers!$C$11</f>
        <v>4666299213.981555</v>
      </c>
      <c r="D85" s="28">
        <f>'Direct_$_and_Job_Effects'!D85*IMPLAN_Multipliers!$C$11</f>
        <v>4776817656.3221359</v>
      </c>
      <c r="E85" s="28">
        <f>'Direct_$_and_Job_Effects'!E85*IMPLAN_Multipliers!$C$11</f>
        <v>4750681488.0705032</v>
      </c>
      <c r="F85" s="28">
        <f>'Direct_$_and_Job_Effects'!F85*IMPLAN_Multipliers!$C$11</f>
        <v>4726115914.9291468</v>
      </c>
      <c r="G85" s="28">
        <f>'Direct_$_and_Job_Effects'!G85*IMPLAN_Multipliers!$C$11</f>
        <v>4680370524.6373672</v>
      </c>
      <c r="H85" s="28">
        <f>'Direct_$_and_Job_Effects'!H85*IMPLAN_Multipliers!$C$11</f>
        <v>4650554510.6675634</v>
      </c>
      <c r="I85" s="24"/>
      <c r="J85" s="39">
        <f>'Direct_$_and_Job_Effects'!C85*IMPLAN_Multipliers!$C$5/1000000</f>
        <v>31555.717727481075</v>
      </c>
      <c r="K85" s="39">
        <f>'Direct_$_and_Job_Effects'!D85*IMPLAN_Multipliers!$C$5/1000000</f>
        <v>32303.095598092281</v>
      </c>
      <c r="L85" s="39">
        <f>'Direct_$_and_Job_Effects'!E85*IMPLAN_Multipliers!$C$5/1000000</f>
        <v>32126.350492387246</v>
      </c>
      <c r="M85" s="39">
        <f>'Direct_$_and_Job_Effects'!F85*IMPLAN_Multipliers!$C$5/1000000</f>
        <v>31960.226492121736</v>
      </c>
      <c r="N85" s="39">
        <f>'Direct_$_and_Job_Effects'!G85*IMPLAN_Multipliers!$C$5/1000000</f>
        <v>31650.874571641449</v>
      </c>
      <c r="O85" s="39">
        <f>'Direct_$_and_Job_Effects'!H85*IMPLAN_Multipliers!$C$5/1000000</f>
        <v>31449.244612342936</v>
      </c>
    </row>
    <row r="86" spans="2:15" x14ac:dyDescent="0.25">
      <c r="B86" s="41">
        <v>1984</v>
      </c>
      <c r="C86" s="28">
        <f>'Direct_$_and_Job_Effects'!C86*IMPLAN_Multipliers!$C$11</f>
        <v>4772237204.2870474</v>
      </c>
      <c r="D86" s="28">
        <f>'Direct_$_and_Job_Effects'!D86*IMPLAN_Multipliers!$C$11</f>
        <v>4791818915.3427372</v>
      </c>
      <c r="E86" s="28">
        <f>'Direct_$_and_Job_Effects'!E86*IMPLAN_Multipliers!$C$11</f>
        <v>4759120100.9128981</v>
      </c>
      <c r="F86" s="28">
        <f>'Direct_$_and_Job_Effects'!F86*IMPLAN_Multipliers!$C$11</f>
        <v>4738461128.7574034</v>
      </c>
      <c r="G86" s="28">
        <f>'Direct_$_and_Job_Effects'!G86*IMPLAN_Multipliers!$C$11</f>
        <v>4689537051.1132355</v>
      </c>
      <c r="H86" s="28">
        <f>'Direct_$_and_Job_Effects'!H86*IMPLAN_Multipliers!$C$11</f>
        <v>4656670497.0373783</v>
      </c>
      <c r="I86" s="24"/>
      <c r="J86" s="39">
        <f>'Direct_$_and_Job_Effects'!C86*IMPLAN_Multipliers!$C$5/1000000</f>
        <v>32272.12041950741</v>
      </c>
      <c r="K86" s="39">
        <f>'Direct_$_and_Job_Effects'!D86*IMPLAN_Multipliers!$C$5/1000000</f>
        <v>32404.541192020886</v>
      </c>
      <c r="L86" s="39">
        <f>'Direct_$_and_Job_Effects'!E86*IMPLAN_Multipliers!$C$5/1000000</f>
        <v>32183.416375361117</v>
      </c>
      <c r="M86" s="39">
        <f>'Direct_$_and_Job_Effects'!F86*IMPLAN_Multipliers!$C$5/1000000</f>
        <v>32043.710654835224</v>
      </c>
      <c r="N86" s="39">
        <f>'Direct_$_and_Job_Effects'!G86*IMPLAN_Multipliers!$C$5/1000000</f>
        <v>31712.862950172192</v>
      </c>
      <c r="O86" s="39">
        <f>'Direct_$_and_Job_Effects'!H86*IMPLAN_Multipliers!$C$5/1000000</f>
        <v>31490.603798854758</v>
      </c>
    </row>
    <row r="87" spans="2:15" x14ac:dyDescent="0.25">
      <c r="B87" s="41">
        <v>1985</v>
      </c>
      <c r="C87" s="28">
        <f>'Direct_$_and_Job_Effects'!C87*IMPLAN_Multipliers!$C$11</f>
        <v>4736609041.5985975</v>
      </c>
      <c r="D87" s="28">
        <f>'Direct_$_and_Job_Effects'!D87*IMPLAN_Multipliers!$C$11</f>
        <v>4744972763.787406</v>
      </c>
      <c r="E87" s="28">
        <f>'Direct_$_and_Job_Effects'!E87*IMPLAN_Multipliers!$C$11</f>
        <v>4712840756.7073259</v>
      </c>
      <c r="F87" s="28">
        <f>'Direct_$_and_Job_Effects'!F87*IMPLAN_Multipliers!$C$11</f>
        <v>4676048803.9086666</v>
      </c>
      <c r="G87" s="28">
        <f>'Direct_$_and_Job_Effects'!G87*IMPLAN_Multipliers!$C$11</f>
        <v>4635470687.8548174</v>
      </c>
      <c r="H87" s="28">
        <f>'Direct_$_and_Job_Effects'!H87*IMPLAN_Multipliers!$C$11</f>
        <v>4587024180.1158562</v>
      </c>
      <c r="I87" s="24"/>
      <c r="J87" s="39">
        <f>'Direct_$_and_Job_Effects'!C87*IMPLAN_Multipliers!$C$5/1000000</f>
        <v>32031.185967302361</v>
      </c>
      <c r="K87" s="39">
        <f>'Direct_$_and_Job_Effects'!D87*IMPLAN_Multipliers!$C$5/1000000</f>
        <v>32087.7454043291</v>
      </c>
      <c r="L87" s="39">
        <f>'Direct_$_and_Job_Effects'!E87*IMPLAN_Multipliers!$C$5/1000000</f>
        <v>31870.45360649531</v>
      </c>
      <c r="M87" s="39">
        <f>'Direct_$_and_Job_Effects'!F87*IMPLAN_Multipliers!$C$5/1000000</f>
        <v>31621.64905626874</v>
      </c>
      <c r="N87" s="39">
        <f>'Direct_$_and_Job_Effects'!G87*IMPLAN_Multipliers!$C$5/1000000</f>
        <v>31347.240683082644</v>
      </c>
      <c r="O87" s="39">
        <f>'Direct_$_and_Job_Effects'!H87*IMPLAN_Multipliers!$C$5/1000000</f>
        <v>31019.622531526424</v>
      </c>
    </row>
    <row r="88" spans="2:15" x14ac:dyDescent="0.25">
      <c r="B88" s="41">
        <v>1986</v>
      </c>
      <c r="C88" s="28">
        <f>'Direct_$_and_Job_Effects'!C88*IMPLAN_Multipliers!$C$11</f>
        <v>4716598539.4692669</v>
      </c>
      <c r="D88" s="28">
        <f>'Direct_$_and_Job_Effects'!D88*IMPLAN_Multipliers!$C$11</f>
        <v>4708473522.85324</v>
      </c>
      <c r="E88" s="28">
        <f>'Direct_$_and_Job_Effects'!E88*IMPLAN_Multipliers!$C$11</f>
        <v>4675475225.0085564</v>
      </c>
      <c r="F88" s="28">
        <f>'Direct_$_and_Job_Effects'!F88*IMPLAN_Multipliers!$C$11</f>
        <v>4630022429.9783573</v>
      </c>
      <c r="G88" s="28">
        <f>'Direct_$_and_Job_Effects'!G88*IMPLAN_Multipliers!$C$11</f>
        <v>4578875114.9740601</v>
      </c>
      <c r="H88" s="28">
        <f>'Direct_$_and_Job_Effects'!H88*IMPLAN_Multipliers!$C$11</f>
        <v>4518204962.1143961</v>
      </c>
      <c r="I88" s="24"/>
      <c r="J88" s="39">
        <f>'Direct_$_and_Job_Effects'!C88*IMPLAN_Multipliers!$C$5/1000000</f>
        <v>31895.865507164199</v>
      </c>
      <c r="K88" s="39">
        <f>'Direct_$_and_Job_Effects'!D88*IMPLAN_Multipliers!$C$5/1000000</f>
        <v>31840.920309887049</v>
      </c>
      <c r="L88" s="39">
        <f>'Direct_$_and_Job_Effects'!E88*IMPLAN_Multipliers!$C$5/1000000</f>
        <v>31617.770245023181</v>
      </c>
      <c r="M88" s="39">
        <f>'Direct_$_and_Job_Effects'!F88*IMPLAN_Multipliers!$C$5/1000000</f>
        <v>31310.396991803489</v>
      </c>
      <c r="N88" s="39">
        <f>'Direct_$_and_Job_Effects'!G88*IMPLAN_Multipliers!$C$5/1000000</f>
        <v>30964.514706767375</v>
      </c>
      <c r="O88" s="39">
        <f>'Direct_$_and_Job_Effects'!H88*IMPLAN_Multipliers!$C$5/1000000</f>
        <v>30554.234497477253</v>
      </c>
    </row>
    <row r="89" spans="2:15" x14ac:dyDescent="0.25">
      <c r="B89" s="41">
        <v>1987</v>
      </c>
      <c r="C89" s="28">
        <f>'Direct_$_and_Job_Effects'!C89*IMPLAN_Multipliers!$C$11</f>
        <v>4704193803.6942987</v>
      </c>
      <c r="D89" s="28">
        <f>'Direct_$_and_Job_Effects'!D89*IMPLAN_Multipliers!$C$11</f>
        <v>4775639692.1796188</v>
      </c>
      <c r="E89" s="28">
        <f>'Direct_$_and_Job_Effects'!E89*IMPLAN_Multipliers!$C$11</f>
        <v>4742254798.5178328</v>
      </c>
      <c r="F89" s="28">
        <f>'Direct_$_and_Job_Effects'!F89*IMPLAN_Multipliers!$C$11</f>
        <v>4716954537.7231808</v>
      </c>
      <c r="G89" s="28">
        <f>'Direct_$_and_Job_Effects'!G89*IMPLAN_Multipliers!$C$11</f>
        <v>4669651637.3582573</v>
      </c>
      <c r="H89" s="28">
        <f>'Direct_$_and_Job_Effects'!H89*IMPLAN_Multipliers!$C$11</f>
        <v>4632857364.6772833</v>
      </c>
      <c r="I89" s="24"/>
      <c r="J89" s="39">
        <f>'Direct_$_and_Job_Effects'!C89*IMPLAN_Multipliers!$C$5/1000000</f>
        <v>31811.978828953335</v>
      </c>
      <c r="K89" s="39">
        <f>'Direct_$_and_Job_Effects'!D89*IMPLAN_Multipliers!$C$5/1000000</f>
        <v>32295.129648574304</v>
      </c>
      <c r="L89" s="39">
        <f>'Direct_$_and_Job_Effects'!E89*IMPLAN_Multipliers!$C$5/1000000</f>
        <v>32069.365240326166</v>
      </c>
      <c r="M89" s="39">
        <f>'Direct_$_and_Job_Effects'!F89*IMPLAN_Multipliers!$C$5/1000000</f>
        <v>31898.272935384473</v>
      </c>
      <c r="N89" s="39">
        <f>'Direct_$_and_Job_Effects'!G89*IMPLAN_Multipliers!$C$5/1000000</f>
        <v>31578.388396661754</v>
      </c>
      <c r="O89" s="39">
        <f>'Direct_$_and_Job_Effects'!H89*IMPLAN_Multipliers!$C$5/1000000</f>
        <v>31329.56815829601</v>
      </c>
    </row>
    <row r="90" spans="2:15" x14ac:dyDescent="0.25">
      <c r="B90" s="41">
        <v>1988</v>
      </c>
      <c r="C90" s="28">
        <f>'Direct_$_and_Job_Effects'!C90*IMPLAN_Multipliers!$C$11</f>
        <v>4556752928.2862434</v>
      </c>
      <c r="D90" s="28">
        <f>'Direct_$_and_Job_Effects'!D90*IMPLAN_Multipliers!$C$11</f>
        <v>4640912215.8642597</v>
      </c>
      <c r="E90" s="28">
        <f>'Direct_$_and_Job_Effects'!E90*IMPLAN_Multipliers!$C$11</f>
        <v>4621125424.0841684</v>
      </c>
      <c r="F90" s="28">
        <f>'Direct_$_and_Job_Effects'!F90*IMPLAN_Multipliers!$C$11</f>
        <v>4573985051.5327444</v>
      </c>
      <c r="G90" s="28">
        <f>'Direct_$_and_Job_Effects'!G90*IMPLAN_Multipliers!$C$11</f>
        <v>4527509241.3415432</v>
      </c>
      <c r="H90" s="28">
        <f>'Direct_$_and_Job_Effects'!H90*IMPLAN_Multipliers!$C$11</f>
        <v>4474677466.2851505</v>
      </c>
      <c r="I90" s="24"/>
      <c r="J90" s="39">
        <f>'Direct_$_and_Job_Effects'!C90*IMPLAN_Multipliers!$C$5/1000000</f>
        <v>30814.91403895256</v>
      </c>
      <c r="K90" s="39">
        <f>'Direct_$_and_Job_Effects'!D90*IMPLAN_Multipliers!$C$5/1000000</f>
        <v>31384.038863824604</v>
      </c>
      <c r="L90" s="39">
        <f>'Direct_$_and_Job_Effects'!E90*IMPLAN_Multipliers!$C$5/1000000</f>
        <v>31250.231238656856</v>
      </c>
      <c r="M90" s="39">
        <f>'Direct_$_and_Job_Effects'!F90*IMPLAN_Multipliers!$C$5/1000000</f>
        <v>30931.445789720379</v>
      </c>
      <c r="N90" s="39">
        <f>'Direct_$_and_Job_Effects'!G90*IMPLAN_Multipliers!$C$5/1000000</f>
        <v>30617.154425129938</v>
      </c>
      <c r="O90" s="39">
        <f>'Direct_$_and_Job_Effects'!H90*IMPLAN_Multipliers!$C$5/1000000</f>
        <v>30259.881026174713</v>
      </c>
    </row>
    <row r="91" spans="2:15" x14ac:dyDescent="0.25">
      <c r="B91" s="41">
        <v>1989</v>
      </c>
      <c r="C91" s="28">
        <f>'Direct_$_and_Job_Effects'!C91*IMPLAN_Multipliers!$C$11</f>
        <v>4665713254.2711325</v>
      </c>
      <c r="D91" s="28">
        <f>'Direct_$_and_Job_Effects'!D91*IMPLAN_Multipliers!$C$11</f>
        <v>4536153053.0472345</v>
      </c>
      <c r="E91" s="28">
        <f>'Direct_$_and_Job_Effects'!E91*IMPLAN_Multipliers!$C$11</f>
        <v>4494047526.6249743</v>
      </c>
      <c r="F91" s="28">
        <f>'Direct_$_and_Job_Effects'!F91*IMPLAN_Multipliers!$C$11</f>
        <v>4455067118.0043459</v>
      </c>
      <c r="G91" s="28">
        <f>'Direct_$_and_Job_Effects'!G91*IMPLAN_Multipliers!$C$11</f>
        <v>4387832240.1556187</v>
      </c>
      <c r="H91" s="28">
        <f>'Direct_$_and_Job_Effects'!H91*IMPLAN_Multipliers!$C$11</f>
        <v>4248658642.8076</v>
      </c>
      <c r="I91" s="24"/>
      <c r="J91" s="39">
        <f>'Direct_$_and_Job_Effects'!C91*IMPLAN_Multipliers!$C$5/1000000</f>
        <v>31551.755191352586</v>
      </c>
      <c r="K91" s="39">
        <f>'Direct_$_and_Job_Effects'!D91*IMPLAN_Multipliers!$C$5/1000000</f>
        <v>30675.607959669054</v>
      </c>
      <c r="L91" s="39">
        <f>'Direct_$_and_Job_Effects'!E91*IMPLAN_Multipliers!$C$5/1000000</f>
        <v>30390.870516650659</v>
      </c>
      <c r="M91" s="39">
        <f>'Direct_$_and_Job_Effects'!F91*IMPLAN_Multipliers!$C$5/1000000</f>
        <v>30127.266595228553</v>
      </c>
      <c r="N91" s="39">
        <f>'Direct_$_and_Job_Effects'!G91*IMPLAN_Multipliers!$C$5/1000000</f>
        <v>29672.592617083508</v>
      </c>
      <c r="O91" s="39">
        <f>'Direct_$_and_Job_Effects'!H91*IMPLAN_Multipliers!$C$5/1000000</f>
        <v>28731.435063390138</v>
      </c>
    </row>
    <row r="92" spans="2:15" x14ac:dyDescent="0.25">
      <c r="B92" s="41">
        <v>1990</v>
      </c>
      <c r="C92" s="28">
        <f>'Direct_$_and_Job_Effects'!C92*IMPLAN_Multipliers!$C$11</f>
        <v>4497843438.5861864</v>
      </c>
      <c r="D92" s="28">
        <f>'Direct_$_and_Job_Effects'!D92*IMPLAN_Multipliers!$C$11</f>
        <v>4577600109.6232319</v>
      </c>
      <c r="E92" s="28">
        <f>'Direct_$_and_Job_Effects'!E92*IMPLAN_Multipliers!$C$11</f>
        <v>4537352785.9475374</v>
      </c>
      <c r="F92" s="28">
        <f>'Direct_$_and_Job_Effects'!F92*IMPLAN_Multipliers!$C$11</f>
        <v>4468942967.7976055</v>
      </c>
      <c r="G92" s="28">
        <f>'Direct_$_and_Job_Effects'!G92*IMPLAN_Multipliers!$C$11</f>
        <v>4390219892.027195</v>
      </c>
      <c r="H92" s="28">
        <f>'Direct_$_and_Job_Effects'!H92*IMPLAN_Multipliers!$C$11</f>
        <v>4224009952.4618611</v>
      </c>
      <c r="I92" s="24"/>
      <c r="J92" s="39">
        <f>'Direct_$_and_Job_Effects'!C92*IMPLAN_Multipliers!$C$5/1000000</f>
        <v>30416.540264961583</v>
      </c>
      <c r="K92" s="39">
        <f>'Direct_$_and_Job_Effects'!D92*IMPLAN_Multipliers!$C$5/1000000</f>
        <v>30955.892518796401</v>
      </c>
      <c r="L92" s="39">
        <f>'Direct_$_and_Job_Effects'!E92*IMPLAN_Multipliers!$C$5/1000000</f>
        <v>30683.72111980179</v>
      </c>
      <c r="M92" s="39">
        <f>'Direct_$_and_Job_Effects'!F92*IMPLAN_Multipliers!$C$5/1000000</f>
        <v>30221.101640780944</v>
      </c>
      <c r="N92" s="39">
        <f>'Direct_$_and_Job_Effects'!G92*IMPLAN_Multipliers!$C$5/1000000</f>
        <v>29688.73904598485</v>
      </c>
      <c r="O92" s="39">
        <f>'Direct_$_and_Job_Effects'!H92*IMPLAN_Multipliers!$C$5/1000000</f>
        <v>28564.748985358172</v>
      </c>
    </row>
    <row r="93" spans="2:15" x14ac:dyDescent="0.25">
      <c r="B93" s="41">
        <v>1991</v>
      </c>
      <c r="C93" s="28">
        <f>'Direct_$_and_Job_Effects'!C93*IMPLAN_Multipliers!$C$11</f>
        <v>4553342246.3095341</v>
      </c>
      <c r="D93" s="28">
        <f>'Direct_$_and_Job_Effects'!D93*IMPLAN_Multipliers!$C$11</f>
        <v>4494006103.8655529</v>
      </c>
      <c r="E93" s="28">
        <f>'Direct_$_and_Job_Effects'!E93*IMPLAN_Multipliers!$C$11</f>
        <v>4269709946.5002699</v>
      </c>
      <c r="F93" s="28">
        <f>'Direct_$_and_Job_Effects'!F93*IMPLAN_Multipliers!$C$11</f>
        <v>4314979266.7277918</v>
      </c>
      <c r="G93" s="28">
        <f>'Direct_$_and_Job_Effects'!G93*IMPLAN_Multipliers!$C$11</f>
        <v>4177448061.3676777</v>
      </c>
      <c r="H93" s="28">
        <f>'Direct_$_and_Job_Effects'!H93*IMPLAN_Multipliers!$C$11</f>
        <v>4008659132.8941989</v>
      </c>
      <c r="I93" s="24"/>
      <c r="J93" s="39">
        <f>'Direct_$_and_Job_Effects'!C93*IMPLAN_Multipliers!$C$5/1000000</f>
        <v>30791.849397621212</v>
      </c>
      <c r="K93" s="39">
        <f>'Direct_$_and_Job_Effects'!D93*IMPLAN_Multipliers!$C$5/1000000</f>
        <v>30390.590396400359</v>
      </c>
      <c r="L93" s="39">
        <f>'Direct_$_and_Job_Effects'!E93*IMPLAN_Multipliers!$C$5/1000000</f>
        <v>28873.793914946626</v>
      </c>
      <c r="M93" s="39">
        <f>'Direct_$_and_Job_Effects'!F93*IMPLAN_Multipliers!$C$5/1000000</f>
        <v>29179.926424952508</v>
      </c>
      <c r="N93" s="39">
        <f>'Direct_$_and_Job_Effects'!G93*IMPLAN_Multipliers!$C$5/1000000</f>
        <v>28249.875501072518</v>
      </c>
      <c r="O93" s="39">
        <f>'Direct_$_and_Job_Effects'!H93*IMPLAN_Multipliers!$C$5/1000000</f>
        <v>27108.445100194214</v>
      </c>
    </row>
    <row r="94" spans="2:15" x14ac:dyDescent="0.25">
      <c r="B94" s="41">
        <v>1992</v>
      </c>
      <c r="C94" s="28">
        <f>'Direct_$_and_Job_Effects'!C94*IMPLAN_Multipliers!$C$11</f>
        <v>4513355245.3028364</v>
      </c>
      <c r="D94" s="28">
        <f>'Direct_$_and_Job_Effects'!D94*IMPLAN_Multipliers!$C$11</f>
        <v>4519551677.3839207</v>
      </c>
      <c r="E94" s="28">
        <f>'Direct_$_and_Job_Effects'!E94*IMPLAN_Multipliers!$C$11</f>
        <v>4512625452.2112141</v>
      </c>
      <c r="F94" s="28">
        <f>'Direct_$_and_Job_Effects'!F94*IMPLAN_Multipliers!$C$11</f>
        <v>4365118082.888176</v>
      </c>
      <c r="G94" s="28">
        <f>'Direct_$_and_Job_Effects'!G94*IMPLAN_Multipliers!$C$11</f>
        <v>4204691565.5733948</v>
      </c>
      <c r="H94" s="28">
        <f>'Direct_$_and_Job_Effects'!H94*IMPLAN_Multipliers!$C$11</f>
        <v>4027331903.7700901</v>
      </c>
      <c r="I94" s="24"/>
      <c r="J94" s="39">
        <f>'Direct_$_and_Job_Effects'!C94*IMPLAN_Multipliers!$C$5/1000000</f>
        <v>30521.438423383835</v>
      </c>
      <c r="K94" s="39">
        <f>'Direct_$_and_Job_Effects'!D94*IMPLAN_Multipliers!$C$5/1000000</f>
        <v>30563.341621764754</v>
      </c>
      <c r="L94" s="39">
        <f>'Direct_$_and_Job_Effects'!E94*IMPLAN_Multipliers!$C$5/1000000</f>
        <v>30516.503218043872</v>
      </c>
      <c r="M94" s="39">
        <f>'Direct_$_and_Job_Effects'!F94*IMPLAN_Multipliers!$C$5/1000000</f>
        <v>29518.988764805577</v>
      </c>
      <c r="N94" s="39">
        <f>'Direct_$_and_Job_Effects'!G94*IMPLAN_Multipliers!$C$5/1000000</f>
        <v>28434.108935149608</v>
      </c>
      <c r="O94" s="39">
        <f>'Direct_$_and_Job_Effects'!H94*IMPLAN_Multipliers!$C$5/1000000</f>
        <v>27234.719190201995</v>
      </c>
    </row>
    <row r="95" spans="2:15" x14ac:dyDescent="0.25">
      <c r="B95" s="41">
        <v>1993</v>
      </c>
      <c r="C95" s="28">
        <f>'Direct_$_and_Job_Effects'!C95*IMPLAN_Multipliers!$C$11</f>
        <v>4678676658.3350992</v>
      </c>
      <c r="D95" s="28">
        <f>'Direct_$_and_Job_Effects'!D95*IMPLAN_Multipliers!$C$11</f>
        <v>4572127550.7570915</v>
      </c>
      <c r="E95" s="28">
        <f>'Direct_$_and_Job_Effects'!E95*IMPLAN_Multipliers!$C$11</f>
        <v>4545287074.2042856</v>
      </c>
      <c r="F95" s="28">
        <f>'Direct_$_and_Job_Effects'!F95*IMPLAN_Multipliers!$C$11</f>
        <v>4466272095.5344238</v>
      </c>
      <c r="G95" s="28">
        <f>'Direct_$_and_Job_Effects'!G95*IMPLAN_Multipliers!$C$11</f>
        <v>4388600446.8190451</v>
      </c>
      <c r="H95" s="28">
        <f>'Direct_$_and_Job_Effects'!H95*IMPLAN_Multipliers!$C$11</f>
        <v>4230109006.4169202</v>
      </c>
      <c r="I95" s="24"/>
      <c r="J95" s="39">
        <f>'Direct_$_and_Job_Effects'!C95*IMPLAN_Multipliers!$C$5/1000000</f>
        <v>31639.419848219019</v>
      </c>
      <c r="K95" s="39">
        <f>'Direct_$_and_Job_Effects'!D95*IMPLAN_Multipliers!$C$5/1000000</f>
        <v>30918.884492755227</v>
      </c>
      <c r="L95" s="39">
        <f>'Direct_$_and_Job_Effects'!E95*IMPLAN_Multipliers!$C$5/1000000</f>
        <v>30737.376521891791</v>
      </c>
      <c r="M95" s="39">
        <f>'Direct_$_and_Job_Effects'!F95*IMPLAN_Multipliers!$C$5/1000000</f>
        <v>30203.039941914616</v>
      </c>
      <c r="N95" s="39">
        <f>'Direct_$_and_Job_Effects'!G95*IMPLAN_Multipliers!$C$5/1000000</f>
        <v>29677.787593126799</v>
      </c>
      <c r="O95" s="39">
        <f>'Direct_$_and_Job_Effects'!H95*IMPLAN_Multipliers!$C$5/1000000</f>
        <v>28605.993666889492</v>
      </c>
    </row>
    <row r="96" spans="2:15" x14ac:dyDescent="0.25">
      <c r="B96" s="41">
        <v>1994</v>
      </c>
      <c r="C96" s="28">
        <f>'Direct_$_and_Job_Effects'!C96*IMPLAN_Multipliers!$C$11</f>
        <v>4662771105.5042</v>
      </c>
      <c r="D96" s="28">
        <f>'Direct_$_and_Job_Effects'!D96*IMPLAN_Multipliers!$C$11</f>
        <v>4730050120.2426701</v>
      </c>
      <c r="E96" s="28">
        <f>'Direct_$_and_Job_Effects'!E96*IMPLAN_Multipliers!$C$11</f>
        <v>4666052246.094553</v>
      </c>
      <c r="F96" s="28">
        <f>'Direct_$_and_Job_Effects'!F96*IMPLAN_Multipliers!$C$11</f>
        <v>4609085387.5089388</v>
      </c>
      <c r="G96" s="28">
        <f>'Direct_$_and_Job_Effects'!G96*IMPLAN_Multipliers!$C$11</f>
        <v>4549748584.5164576</v>
      </c>
      <c r="H96" s="28">
        <f>'Direct_$_and_Job_Effects'!H96*IMPLAN_Multipliers!$C$11</f>
        <v>4496232186.7190876</v>
      </c>
      <c r="I96" s="24"/>
      <c r="J96" s="39">
        <f>'Direct_$_and_Job_Effects'!C96*IMPLAN_Multipliers!$C$5/1000000</f>
        <v>31531.858992728328</v>
      </c>
      <c r="K96" s="39">
        <f>'Direct_$_and_Job_Effects'!D96*IMPLAN_Multipliers!$C$5/1000000</f>
        <v>31986.83144535395</v>
      </c>
      <c r="L96" s="39">
        <f>'Direct_$_and_Job_Effects'!E96*IMPLAN_Multipliers!$C$5/1000000</f>
        <v>31554.047614063009</v>
      </c>
      <c r="M96" s="39">
        <f>'Direct_$_and_Job_Effects'!F96*IMPLAN_Multipliers!$C$5/1000000</f>
        <v>31168.810828568679</v>
      </c>
      <c r="N96" s="39">
        <f>'Direct_$_and_Job_Effects'!G96*IMPLAN_Multipliers!$C$5/1000000</f>
        <v>30767.547360407098</v>
      </c>
      <c r="O96" s="39">
        <f>'Direct_$_and_Job_Effects'!H96*IMPLAN_Multipliers!$C$5/1000000</f>
        <v>30405.644219342888</v>
      </c>
    </row>
    <row r="97" spans="2:15" x14ac:dyDescent="0.25">
      <c r="B97" s="41">
        <v>1995</v>
      </c>
      <c r="C97" s="28">
        <f>'Direct_$_and_Job_Effects'!C97*IMPLAN_Multipliers!$C$11</f>
        <v>4675383523.7399206</v>
      </c>
      <c r="D97" s="28">
        <f>'Direct_$_and_Job_Effects'!D97*IMPLAN_Multipliers!$C$11</f>
        <v>4668869661.3909931</v>
      </c>
      <c r="E97" s="28">
        <f>'Direct_$_and_Job_Effects'!E97*IMPLAN_Multipliers!$C$11</f>
        <v>4627070532.7221079</v>
      </c>
      <c r="F97" s="28">
        <f>'Direct_$_and_Job_Effects'!F97*IMPLAN_Multipliers!$C$11</f>
        <v>4567883005.1941299</v>
      </c>
      <c r="G97" s="28">
        <f>'Direct_$_and_Job_Effects'!G97*IMPLAN_Multipliers!$C$11</f>
        <v>4511854066.3787193</v>
      </c>
      <c r="H97" s="28">
        <f>'Direct_$_and_Job_Effects'!H97*IMPLAN_Multipliers!$C$11</f>
        <v>4457440664.7502747</v>
      </c>
      <c r="I97" s="24"/>
      <c r="J97" s="39">
        <f>'Direct_$_and_Job_Effects'!C97*IMPLAN_Multipliers!$C$5/1000000</f>
        <v>31617.150117762667</v>
      </c>
      <c r="K97" s="39">
        <f>'Direct_$_and_Job_Effects'!D97*IMPLAN_Multipliers!$C$5/1000000</f>
        <v>31573.100306086952</v>
      </c>
      <c r="L97" s="39">
        <f>'Direct_$_and_Job_Effects'!E97*IMPLAN_Multipliers!$C$5/1000000</f>
        <v>31290.434869293294</v>
      </c>
      <c r="M97" s="39">
        <f>'Direct_$_and_Job_Effects'!F97*IMPLAN_Multipliers!$C$5/1000000</f>
        <v>30890.180872279085</v>
      </c>
      <c r="N97" s="39">
        <f>'Direct_$_and_Job_Effects'!G97*IMPLAN_Multipliers!$C$5/1000000</f>
        <v>30511.286742958811</v>
      </c>
      <c r="O97" s="39">
        <f>'Direct_$_and_Job_Effects'!H97*IMPLAN_Multipliers!$C$5/1000000</f>
        <v>30143.317638612803</v>
      </c>
    </row>
    <row r="98" spans="2:15" x14ac:dyDescent="0.25">
      <c r="B98" s="41">
        <v>1996</v>
      </c>
      <c r="C98" s="28">
        <f>'Direct_$_and_Job_Effects'!C98*IMPLAN_Multipliers!$C$11</f>
        <v>4730799241.8115177</v>
      </c>
      <c r="D98" s="28">
        <f>'Direct_$_and_Job_Effects'!D98*IMPLAN_Multipliers!$C$11</f>
        <v>4783474948.8375139</v>
      </c>
      <c r="E98" s="28">
        <f>'Direct_$_and_Job_Effects'!E98*IMPLAN_Multipliers!$C$11</f>
        <v>4734419372.0710354</v>
      </c>
      <c r="F98" s="28">
        <f>'Direct_$_and_Job_Effects'!F98*IMPLAN_Multipliers!$C$11</f>
        <v>4706657898.9147186</v>
      </c>
      <c r="G98" s="28">
        <f>'Direct_$_and_Job_Effects'!G98*IMPLAN_Multipliers!$C$11</f>
        <v>4662160971.4417763</v>
      </c>
      <c r="H98" s="28">
        <f>'Direct_$_and_Job_Effects'!H98*IMPLAN_Multipliers!$C$11</f>
        <v>4625136801.5360432</v>
      </c>
      <c r="I98" s="24"/>
      <c r="J98" s="39">
        <f>'Direct_$_and_Job_Effects'!C98*IMPLAN_Multipliers!$C$5/1000000</f>
        <v>31991.897358979739</v>
      </c>
      <c r="K98" s="39">
        <f>'Direct_$_and_Job_Effects'!D98*IMPLAN_Multipliers!$C$5/1000000</f>
        <v>32348.115352251014</v>
      </c>
      <c r="L98" s="39">
        <f>'Direct_$_and_Job_Effects'!E98*IMPLAN_Multipliers!$C$5/1000000</f>
        <v>32016.378388456753</v>
      </c>
      <c r="M98" s="39">
        <f>'Direct_$_and_Job_Effects'!F98*IMPLAN_Multipliers!$C$5/1000000</f>
        <v>31828.642203859992</v>
      </c>
      <c r="N98" s="39">
        <f>'Direct_$_and_Job_Effects'!G98*IMPLAN_Multipliers!$C$5/1000000</f>
        <v>31527.732978221567</v>
      </c>
      <c r="O98" s="39">
        <f>'Direct_$_and_Job_Effects'!H98*IMPLAN_Multipliers!$C$5/1000000</f>
        <v>31277.358066313012</v>
      </c>
    </row>
    <row r="99" spans="2:15" x14ac:dyDescent="0.25">
      <c r="B99" s="41">
        <v>1997</v>
      </c>
      <c r="C99" s="28">
        <f>'Direct_$_and_Job_Effects'!C99*IMPLAN_Multipliers!$C$11</f>
        <v>4777883289.6515627</v>
      </c>
      <c r="D99" s="28">
        <f>'Direct_$_and_Job_Effects'!D99*IMPLAN_Multipliers!$C$11</f>
        <v>4775877550.9967737</v>
      </c>
      <c r="E99" s="28">
        <f>'Direct_$_and_Job_Effects'!E99*IMPLAN_Multipliers!$C$11</f>
        <v>4748792840.6613741</v>
      </c>
      <c r="F99" s="28">
        <f>'Direct_$_and_Job_Effects'!F99*IMPLAN_Multipliers!$C$11</f>
        <v>4716842611.4612675</v>
      </c>
      <c r="G99" s="28">
        <f>'Direct_$_and_Job_Effects'!G99*IMPLAN_Multipliers!$C$11</f>
        <v>4671660521.9563847</v>
      </c>
      <c r="H99" s="28">
        <f>'Direct_$_and_Job_Effects'!H99*IMPLAN_Multipliers!$C$11</f>
        <v>4635032400.9088421</v>
      </c>
      <c r="I99" s="24"/>
      <c r="J99" s="39">
        <f>'Direct_$_and_Job_Effects'!C99*IMPLAN_Multipliers!$C$5/1000000</f>
        <v>32310.301913633219</v>
      </c>
      <c r="K99" s="39">
        <f>'Direct_$_and_Job_Effects'!D99*IMPLAN_Multipliers!$C$5/1000000</f>
        <v>32296.738162162677</v>
      </c>
      <c r="L99" s="39">
        <f>'Direct_$_and_Job_Effects'!E99*IMPLAN_Multipliers!$C$5/1000000</f>
        <v>32113.578567185657</v>
      </c>
      <c r="M99" s="39">
        <f>'Direct_$_and_Job_Effects'!F99*IMPLAN_Multipliers!$C$5/1000000</f>
        <v>31897.516037173435</v>
      </c>
      <c r="N99" s="39">
        <f>'Direct_$_and_Job_Effects'!G99*IMPLAN_Multipliers!$C$5/1000000</f>
        <v>31591.973422485997</v>
      </c>
      <c r="O99" s="39">
        <f>'Direct_$_and_Job_Effects'!H99*IMPLAN_Multipliers!$C$5/1000000</f>
        <v>31344.276779887281</v>
      </c>
    </row>
    <row r="100" spans="2:15" x14ac:dyDescent="0.25">
      <c r="B100" s="41">
        <v>1998</v>
      </c>
      <c r="C100" s="28">
        <f>'Direct_$_and_Job_Effects'!C100*IMPLAN_Multipliers!$C$11</f>
        <v>4684201580.2762756</v>
      </c>
      <c r="D100" s="28">
        <f>'Direct_$_and_Job_Effects'!D100*IMPLAN_Multipliers!$C$11</f>
        <v>4792922968.9407158</v>
      </c>
      <c r="E100" s="28">
        <f>'Direct_$_and_Job_Effects'!E100*IMPLAN_Multipliers!$C$11</f>
        <v>4751316814.9581585</v>
      </c>
      <c r="F100" s="28">
        <f>'Direct_$_and_Job_Effects'!F100*IMPLAN_Multipliers!$C$11</f>
        <v>4721185252.6224184</v>
      </c>
      <c r="G100" s="28">
        <f>'Direct_$_and_Job_Effects'!G100*IMPLAN_Multipliers!$C$11</f>
        <v>4674700719.8953056</v>
      </c>
      <c r="H100" s="28">
        <f>'Direct_$_and_Job_Effects'!H100*IMPLAN_Multipliers!$C$11</f>
        <v>4633861653.7557793</v>
      </c>
      <c r="I100" s="24"/>
      <c r="J100" s="39">
        <f>'Direct_$_and_Job_Effects'!C100*IMPLAN_Multipliers!$C$5/1000000</f>
        <v>31676.781978088391</v>
      </c>
      <c r="K100" s="39">
        <f>'Direct_$_and_Job_Effects'!D100*IMPLAN_Multipliers!$C$5/1000000</f>
        <v>32412.007323551716</v>
      </c>
      <c r="L100" s="39">
        <f>'Direct_$_and_Job_Effects'!E100*IMPLAN_Multipliers!$C$5/1000000</f>
        <v>32130.646872668964</v>
      </c>
      <c r="M100" s="39">
        <f>'Direct_$_and_Job_Effects'!F100*IMPLAN_Multipliers!$C$5/1000000</f>
        <v>31926.883026384596</v>
      </c>
      <c r="N100" s="39">
        <f>'Direct_$_and_Job_Effects'!G100*IMPLAN_Multipliers!$C$5/1000000</f>
        <v>31612.532675889383</v>
      </c>
      <c r="O100" s="39">
        <f>'Direct_$_and_Job_Effects'!H100*IMPLAN_Multipliers!$C$5/1000000</f>
        <v>31336.359635058332</v>
      </c>
    </row>
    <row r="101" spans="2:15" x14ac:dyDescent="0.25">
      <c r="B101" s="41">
        <v>1999</v>
      </c>
      <c r="C101" s="28">
        <f>'Direct_$_and_Job_Effects'!C101*IMPLAN_Multipliers!$C$11</f>
        <v>4754717281.8536777</v>
      </c>
      <c r="D101" s="28">
        <f>'Direct_$_and_Job_Effects'!D101*IMPLAN_Multipliers!$C$11</f>
        <v>4787100832.9000301</v>
      </c>
      <c r="E101" s="28">
        <f>'Direct_$_and_Job_Effects'!E101*IMPLAN_Multipliers!$C$11</f>
        <v>4758486102.9607248</v>
      </c>
      <c r="F101" s="28">
        <f>'Direct_$_and_Job_Effects'!F101*IMPLAN_Multipliers!$C$11</f>
        <v>4734197196.9569216</v>
      </c>
      <c r="G101" s="28">
        <f>'Direct_$_and_Job_Effects'!G101*IMPLAN_Multipliers!$C$11</f>
        <v>4686188452.4961309</v>
      </c>
      <c r="H101" s="28">
        <f>'Direct_$_and_Job_Effects'!H101*IMPLAN_Multipliers!$C$11</f>
        <v>4653915363.549304</v>
      </c>
      <c r="I101" s="24"/>
      <c r="J101" s="39">
        <f>'Direct_$_and_Job_Effects'!C101*IMPLAN_Multipliers!$C$5/1000000</f>
        <v>32153.642434799902</v>
      </c>
      <c r="K101" s="39">
        <f>'Direct_$_and_Job_Effects'!D101*IMPLAN_Multipliers!$C$5/1000000</f>
        <v>32372.635291659641</v>
      </c>
      <c r="L101" s="39">
        <f>'Direct_$_and_Job_Effects'!E101*IMPLAN_Multipliers!$C$5/1000000</f>
        <v>32179.12898196837</v>
      </c>
      <c r="M101" s="39">
        <f>'Direct_$_and_Job_Effects'!F101*IMPLAN_Multipliers!$C$5/1000000</f>
        <v>32014.875935470878</v>
      </c>
      <c r="N101" s="39">
        <f>'Direct_$_and_Job_Effects'!G101*IMPLAN_Multipliers!$C$5/1000000</f>
        <v>31690.218145821156</v>
      </c>
      <c r="O101" s="39">
        <f>'Direct_$_and_Job_Effects'!H101*IMPLAN_Multipliers!$C$5/1000000</f>
        <v>31471.972285815322</v>
      </c>
    </row>
    <row r="102" spans="2:15" x14ac:dyDescent="0.25">
      <c r="B102" s="41">
        <v>2000</v>
      </c>
      <c r="C102" s="28">
        <f>'Direct_$_and_Job_Effects'!C102*IMPLAN_Multipliers!$C$11</f>
        <v>4713191115.8049946</v>
      </c>
      <c r="D102" s="28">
        <f>'Direct_$_and_Job_Effects'!D102*IMPLAN_Multipliers!$C$11</f>
        <v>4761293218.4216423</v>
      </c>
      <c r="E102" s="28">
        <f>'Direct_$_and_Job_Effects'!E102*IMPLAN_Multipliers!$C$11</f>
        <v>4721823479.3959398</v>
      </c>
      <c r="F102" s="28">
        <f>'Direct_$_and_Job_Effects'!F102*IMPLAN_Multipliers!$C$11</f>
        <v>4684743429.4972391</v>
      </c>
      <c r="G102" s="28">
        <f>'Direct_$_and_Job_Effects'!G102*IMPLAN_Multipliers!$C$11</f>
        <v>4647845654.3244572</v>
      </c>
      <c r="H102" s="28">
        <f>'Direct_$_and_Job_Effects'!H102*IMPLAN_Multipliers!$C$11</f>
        <v>4604730631.2777147</v>
      </c>
      <c r="I102" s="24"/>
      <c r="J102" s="39">
        <f>'Direct_$_and_Job_Effects'!C102*IMPLAN_Multipliers!$C$5/1000000</f>
        <v>31872.822900079438</v>
      </c>
      <c r="K102" s="39">
        <f>'Direct_$_and_Job_Effects'!D102*IMPLAN_Multipliers!$C$5/1000000</f>
        <v>32198.112021643097</v>
      </c>
      <c r="L102" s="39">
        <f>'Direct_$_and_Job_Effects'!E102*IMPLAN_Multipliers!$C$5/1000000</f>
        <v>31931.199017063249</v>
      </c>
      <c r="M102" s="39">
        <f>'Direct_$_and_Job_Effects'!F102*IMPLAN_Multipliers!$C$5/1000000</f>
        <v>31680.446218267491</v>
      </c>
      <c r="N102" s="39">
        <f>'Direct_$_and_Job_Effects'!G102*IMPLAN_Multipliers!$C$5/1000000</f>
        <v>31430.92604720009</v>
      </c>
      <c r="O102" s="39">
        <f>'Direct_$_and_Job_Effects'!H102*IMPLAN_Multipliers!$C$5/1000000</f>
        <v>31139.361911535507</v>
      </c>
    </row>
    <row r="103" spans="2:15" x14ac:dyDescent="0.25">
      <c r="B103" s="41">
        <v>2001</v>
      </c>
      <c r="C103" s="28">
        <f>'Direct_$_and_Job_Effects'!C103*IMPLAN_Multipliers!$C$11</f>
        <v>4696635112.304183</v>
      </c>
      <c r="D103" s="28">
        <f>'Direct_$_and_Job_Effects'!D103*IMPLAN_Multipliers!$C$11</f>
        <v>4755572166.1243477</v>
      </c>
      <c r="E103" s="28">
        <f>'Direct_$_and_Job_Effects'!E103*IMPLAN_Multipliers!$C$11</f>
        <v>4717559770.3592014</v>
      </c>
      <c r="F103" s="28">
        <f>'Direct_$_and_Job_Effects'!F103*IMPLAN_Multipliers!$C$11</f>
        <v>4679686571.6689711</v>
      </c>
      <c r="G103" s="28">
        <f>'Direct_$_and_Job_Effects'!G103*IMPLAN_Multipliers!$C$11</f>
        <v>4630482856.5972586</v>
      </c>
      <c r="H103" s="28">
        <f>'Direct_$_and_Job_Effects'!H103*IMPLAN_Multipliers!$C$11</f>
        <v>4577809924.5009785</v>
      </c>
      <c r="I103" s="24"/>
      <c r="J103" s="39">
        <f>'Direct_$_and_Job_Effects'!C103*IMPLAN_Multipliers!$C$5/1000000</f>
        <v>31760.863390153154</v>
      </c>
      <c r="K103" s="39">
        <f>'Direct_$_and_Job_Effects'!D103*IMPLAN_Multipliers!$C$5/1000000</f>
        <v>32159.423565734262</v>
      </c>
      <c r="L103" s="39">
        <f>'Direct_$_and_Job_Effects'!E103*IMPLAN_Multipliers!$C$5/1000000</f>
        <v>31902.365804132482</v>
      </c>
      <c r="M103" s="39">
        <f>'Direct_$_and_Job_Effects'!F103*IMPLAN_Multipliers!$C$5/1000000</f>
        <v>31646.249358850786</v>
      </c>
      <c r="N103" s="39">
        <f>'Direct_$_and_Job_Effects'!G103*IMPLAN_Multipliers!$C$5/1000000</f>
        <v>31313.510613916864</v>
      </c>
      <c r="O103" s="39">
        <f>'Direct_$_and_Job_Effects'!H103*IMPLAN_Multipliers!$C$5/1000000</f>
        <v>30957.311386030069</v>
      </c>
    </row>
    <row r="104" spans="2:15" x14ac:dyDescent="0.25">
      <c r="B104" s="41">
        <v>2002</v>
      </c>
      <c r="C104" s="28">
        <f>'Direct_$_and_Job_Effects'!C104*IMPLAN_Multipliers!$C$11</f>
        <v>4744465520.4762516</v>
      </c>
      <c r="D104" s="28">
        <f>'Direct_$_and_Job_Effects'!D104*IMPLAN_Multipliers!$C$11</f>
        <v>4697662776.1504078</v>
      </c>
      <c r="E104" s="28">
        <f>'Direct_$_and_Job_Effects'!E104*IMPLAN_Multipliers!$C$11</f>
        <v>4662540524.1607485</v>
      </c>
      <c r="F104" s="28">
        <f>'Direct_$_and_Job_Effects'!F104*IMPLAN_Multipliers!$C$11</f>
        <v>4607963937.5516758</v>
      </c>
      <c r="G104" s="28">
        <f>'Direct_$_and_Job_Effects'!G104*IMPLAN_Multipliers!$C$11</f>
        <v>4551879957.9036512</v>
      </c>
      <c r="H104" s="28">
        <f>'Direct_$_and_Job_Effects'!H104*IMPLAN_Multipliers!$C$11</f>
        <v>4494749869.138217</v>
      </c>
      <c r="I104" s="24"/>
      <c r="J104" s="39">
        <f>'Direct_$_and_Job_Effects'!C104*IMPLAN_Multipliers!$C$5/1000000</f>
        <v>32084.315185645744</v>
      </c>
      <c r="K104" s="39">
        <f>'Direct_$_and_Job_Effects'!D104*IMPLAN_Multipliers!$C$5/1000000</f>
        <v>31767.812938127496</v>
      </c>
      <c r="L104" s="39">
        <f>'Direct_$_and_Job_Effects'!E104*IMPLAN_Multipliers!$C$5/1000000</f>
        <v>31530.299692852015</v>
      </c>
      <c r="M104" s="39">
        <f>'Direct_$_and_Job_Effects'!F104*IMPLAN_Multipliers!$C$5/1000000</f>
        <v>31161.227054645475</v>
      </c>
      <c r="N104" s="39">
        <f>'Direct_$_and_Job_Effects'!G104*IMPLAN_Multipliers!$C$5/1000000</f>
        <v>30781.960713236385</v>
      </c>
      <c r="O104" s="39">
        <f>'Direct_$_and_Job_Effects'!H104*IMPLAN_Multipliers!$C$5/1000000</f>
        <v>30395.620088223241</v>
      </c>
    </row>
    <row r="105" spans="2:15" x14ac:dyDescent="0.25">
      <c r="B105" s="41">
        <v>2003</v>
      </c>
      <c r="C105" s="28">
        <f>'Direct_$_and_Job_Effects'!C105*IMPLAN_Multipliers!$C$11</f>
        <v>4739245968.7949591</v>
      </c>
      <c r="D105" s="28">
        <f>'Direct_$_and_Job_Effects'!D105*IMPLAN_Multipliers!$C$11</f>
        <v>4683721613.3407974</v>
      </c>
      <c r="E105" s="28">
        <f>'Direct_$_and_Job_Effects'!E105*IMPLAN_Multipliers!$C$11</f>
        <v>4644082672.7557993</v>
      </c>
      <c r="F105" s="28">
        <f>'Direct_$_and_Job_Effects'!F105*IMPLAN_Multipliers!$C$11</f>
        <v>4577581067.4453316</v>
      </c>
      <c r="G105" s="28">
        <f>'Direct_$_and_Job_Effects'!G105*IMPLAN_Multipliers!$C$11</f>
        <v>4513165139.1070833</v>
      </c>
      <c r="H105" s="28">
        <f>'Direct_$_and_Job_Effects'!H105*IMPLAN_Multipliers!$C$11</f>
        <v>4449454201.2599554</v>
      </c>
      <c r="I105" s="24"/>
      <c r="J105" s="39">
        <f>'Direct_$_and_Job_Effects'!C105*IMPLAN_Multipliers!$C$5/1000000</f>
        <v>32049.018113605151</v>
      </c>
      <c r="K105" s="39">
        <f>'Direct_$_and_Job_Effects'!D105*IMPLAN_Multipliers!$C$5/1000000</f>
        <v>31673.536215131513</v>
      </c>
      <c r="L105" s="39">
        <f>'Direct_$_and_Job_Effects'!E105*IMPLAN_Multipliers!$C$5/1000000</f>
        <v>31405.478989746407</v>
      </c>
      <c r="M105" s="39">
        <f>'Direct_$_and_Job_Effects'!F105*IMPLAN_Multipliers!$C$5/1000000</f>
        <v>30955.763746601733</v>
      </c>
      <c r="N105" s="39">
        <f>'Direct_$_and_Job_Effects'!G105*IMPLAN_Multipliers!$C$5/1000000</f>
        <v>30520.152835560093</v>
      </c>
      <c r="O105" s="39">
        <f>'Direct_$_and_Job_Effects'!H105*IMPLAN_Multipliers!$C$5/1000000</f>
        <v>30089.309402967261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3"/>
  <sheetViews>
    <sheetView zoomScale="70" zoomScaleNormal="70" workbookViewId="0">
      <selection activeCell="P15" sqref="P15"/>
    </sheetView>
  </sheetViews>
  <sheetFormatPr defaultRowHeight="15" x14ac:dyDescent="0.25"/>
  <cols>
    <col min="1" max="1" width="9.140625" style="59"/>
    <col min="2" max="2" width="14.42578125" style="59" customWidth="1"/>
    <col min="3" max="3" width="15.28515625" style="59" customWidth="1"/>
    <col min="4" max="9" width="9.140625" style="59"/>
  </cols>
  <sheetData>
    <row r="1" spans="1:11" x14ac:dyDescent="0.25">
      <c r="A1" s="1" t="s">
        <v>67</v>
      </c>
    </row>
    <row r="3" spans="1:11" ht="15.75" thickBot="1" x14ac:dyDescent="0.3">
      <c r="A3" s="34" t="s">
        <v>63</v>
      </c>
      <c r="B3" s="34" t="s">
        <v>64</v>
      </c>
      <c r="C3" s="34" t="s">
        <v>43</v>
      </c>
      <c r="D3" s="34" t="s">
        <v>0</v>
      </c>
      <c r="E3" s="34" t="s">
        <v>1</v>
      </c>
      <c r="F3" s="34" t="s">
        <v>2</v>
      </c>
      <c r="G3" s="34" t="s">
        <v>3</v>
      </c>
      <c r="H3" s="34" t="s">
        <v>4</v>
      </c>
      <c r="I3" s="34" t="s">
        <v>5</v>
      </c>
      <c r="J3" s="56"/>
      <c r="K3" s="56"/>
    </row>
    <row r="4" spans="1:11" x14ac:dyDescent="0.25">
      <c r="A4" s="59">
        <v>1</v>
      </c>
      <c r="B4" s="59">
        <v>1922</v>
      </c>
      <c r="C4" s="59">
        <v>1922</v>
      </c>
      <c r="D4" s="63">
        <v>961543.50433410867</v>
      </c>
      <c r="E4" s="63">
        <v>915568.64111243561</v>
      </c>
      <c r="F4" s="63">
        <v>883078.89284935675</v>
      </c>
      <c r="G4" s="63">
        <v>840725.07749497122</v>
      </c>
      <c r="H4" s="63">
        <v>797116.30540382746</v>
      </c>
      <c r="I4" s="63">
        <v>757166.24434885464</v>
      </c>
      <c r="J4" s="56"/>
      <c r="K4" s="56"/>
    </row>
    <row r="5" spans="1:11" x14ac:dyDescent="0.25">
      <c r="A5" s="59">
        <v>2</v>
      </c>
      <c r="B5" s="59">
        <v>1922</v>
      </c>
      <c r="C5" s="59" t="s">
        <v>44</v>
      </c>
      <c r="D5" s="63">
        <v>94377.670139509166</v>
      </c>
      <c r="E5" s="63">
        <v>93358.40648759008</v>
      </c>
      <c r="F5" s="63">
        <v>92514.400404297499</v>
      </c>
      <c r="G5" s="63">
        <v>90970.419124248845</v>
      </c>
      <c r="H5" s="63">
        <v>89826.59513176007</v>
      </c>
      <c r="I5" s="63">
        <v>89609.012244975223</v>
      </c>
      <c r="J5" s="56"/>
      <c r="K5" s="56"/>
    </row>
    <row r="6" spans="1:11" x14ac:dyDescent="0.25">
      <c r="A6" s="59">
        <v>3</v>
      </c>
      <c r="B6" s="59">
        <v>1922</v>
      </c>
      <c r="C6" s="59" t="s">
        <v>45</v>
      </c>
      <c r="D6" s="63">
        <v>295666.37545753899</v>
      </c>
      <c r="E6" s="63">
        <v>295444.91225172719</v>
      </c>
      <c r="F6" s="63">
        <v>295179.92302272166</v>
      </c>
      <c r="G6" s="63">
        <v>294833.64601852384</v>
      </c>
      <c r="H6" s="63">
        <v>294383.40792762948</v>
      </c>
      <c r="I6" s="63">
        <v>294322.87421873282</v>
      </c>
      <c r="J6" s="56"/>
      <c r="K6" s="56"/>
    </row>
    <row r="7" spans="1:11" x14ac:dyDescent="0.25">
      <c r="A7" s="59">
        <v>4</v>
      </c>
      <c r="B7" s="59">
        <v>1922</v>
      </c>
      <c r="C7" s="59" t="s">
        <v>46</v>
      </c>
      <c r="D7" s="63">
        <v>142178.88294572919</v>
      </c>
      <c r="E7" s="63">
        <v>140218.73639426159</v>
      </c>
      <c r="F7" s="63">
        <v>136753.78933206981</v>
      </c>
      <c r="G7" s="63">
        <v>123559.466956758</v>
      </c>
      <c r="H7" s="63">
        <v>98773.457090984099</v>
      </c>
      <c r="I7" s="63">
        <v>67555.698759544277</v>
      </c>
      <c r="J7" s="56"/>
      <c r="K7" s="56"/>
    </row>
    <row r="8" spans="1:11" x14ac:dyDescent="0.25">
      <c r="A8" s="59">
        <v>5</v>
      </c>
      <c r="B8" s="59">
        <v>1922</v>
      </c>
      <c r="C8" s="59" t="s">
        <v>47</v>
      </c>
      <c r="D8" s="63">
        <v>30585.4576773876</v>
      </c>
      <c r="E8" s="63">
        <v>30223.2324804206</v>
      </c>
      <c r="F8" s="63">
        <v>30139.020557073902</v>
      </c>
      <c r="G8" s="63">
        <v>29960.123642887502</v>
      </c>
      <c r="H8" s="63">
        <v>29912.496892570602</v>
      </c>
      <c r="I8" s="63">
        <v>29907.5302271648</v>
      </c>
      <c r="J8" s="56"/>
      <c r="K8" s="56"/>
    </row>
    <row r="9" spans="1:11" x14ac:dyDescent="0.25">
      <c r="A9" s="59">
        <v>6</v>
      </c>
      <c r="B9" s="59">
        <v>1922</v>
      </c>
      <c r="C9" s="59" t="s">
        <v>48</v>
      </c>
      <c r="D9" s="63">
        <v>2698.5217064004328</v>
      </c>
      <c r="E9" s="63">
        <v>2696.066411688123</v>
      </c>
      <c r="F9" s="63">
        <v>2693.1557967999502</v>
      </c>
      <c r="G9" s="63">
        <v>2689.4485218536402</v>
      </c>
      <c r="H9" s="63">
        <v>2685.6974810956581</v>
      </c>
      <c r="I9" s="63">
        <v>2685.2086481033621</v>
      </c>
      <c r="J9" s="56"/>
      <c r="K9" s="56"/>
    </row>
    <row r="10" spans="1:11" x14ac:dyDescent="0.25">
      <c r="A10" s="59">
        <v>7</v>
      </c>
      <c r="B10" s="59">
        <v>1922</v>
      </c>
      <c r="C10" s="59" t="s">
        <v>49</v>
      </c>
      <c r="D10" s="63">
        <v>1894.4855674533931</v>
      </c>
      <c r="E10" s="63">
        <v>1882.8998705733029</v>
      </c>
      <c r="F10" s="63">
        <v>1864.875100502933</v>
      </c>
      <c r="G10" s="63">
        <v>1841.5102805172378</v>
      </c>
      <c r="H10" s="63">
        <v>1830.4959754319311</v>
      </c>
      <c r="I10" s="63">
        <v>1829.108532620663</v>
      </c>
      <c r="J10" s="56"/>
      <c r="K10" s="56"/>
    </row>
    <row r="11" spans="1:11" x14ac:dyDescent="0.25">
      <c r="A11" s="59">
        <v>8</v>
      </c>
      <c r="B11" s="59">
        <v>1922</v>
      </c>
      <c r="C11" s="59" t="s">
        <v>51</v>
      </c>
      <c r="D11" s="63">
        <v>6769.2070755413042</v>
      </c>
      <c r="E11" s="63">
        <v>6766.362457538542</v>
      </c>
      <c r="F11" s="63">
        <v>6765.7445586326721</v>
      </c>
      <c r="G11" s="63">
        <v>6764.4257905761151</v>
      </c>
      <c r="H11" s="63">
        <v>6763.1958906206419</v>
      </c>
      <c r="I11" s="63">
        <v>6763.0362258035202</v>
      </c>
      <c r="J11" s="56"/>
      <c r="K11" s="56"/>
    </row>
    <row r="12" spans="1:11" x14ac:dyDescent="0.25">
      <c r="A12" s="59">
        <v>9</v>
      </c>
      <c r="B12" s="59">
        <v>1922</v>
      </c>
      <c r="C12" s="59" t="s">
        <v>52</v>
      </c>
      <c r="D12" s="63">
        <v>21216.015786461223</v>
      </c>
      <c r="E12" s="63">
        <v>21073.959557969029</v>
      </c>
      <c r="F12" s="63">
        <v>20972.206877350549</v>
      </c>
      <c r="G12" s="63">
        <v>20806.096490374312</v>
      </c>
      <c r="H12" s="63">
        <v>20730.570319774448</v>
      </c>
      <c r="I12" s="63">
        <v>20721.697276255189</v>
      </c>
      <c r="J12" s="56"/>
      <c r="K12" s="56"/>
    </row>
    <row r="13" spans="1:11" x14ac:dyDescent="0.25">
      <c r="A13" s="59">
        <v>10</v>
      </c>
      <c r="B13" s="59">
        <v>1922</v>
      </c>
      <c r="C13" s="59" t="s">
        <v>53</v>
      </c>
      <c r="D13" s="63">
        <v>816.97379465579593</v>
      </c>
      <c r="E13" s="63">
        <v>816.34492133887397</v>
      </c>
      <c r="F13" s="63">
        <v>816.20978356816795</v>
      </c>
      <c r="G13" s="63">
        <v>815.86139097739101</v>
      </c>
      <c r="H13" s="63">
        <v>814.6217184540069</v>
      </c>
      <c r="I13" s="63">
        <v>814.45226323142492</v>
      </c>
      <c r="J13" s="56"/>
      <c r="K13" s="56"/>
    </row>
    <row r="14" spans="1:11" x14ac:dyDescent="0.25">
      <c r="A14" s="59">
        <v>11</v>
      </c>
      <c r="B14" s="59">
        <v>1922</v>
      </c>
      <c r="C14" s="59" t="s">
        <v>54</v>
      </c>
      <c r="D14" s="63">
        <v>65442.326406692599</v>
      </c>
      <c r="E14" s="63">
        <v>65285.481474365093</v>
      </c>
      <c r="F14" s="63">
        <v>65126.495311961502</v>
      </c>
      <c r="G14" s="63">
        <v>64899.879637937309</v>
      </c>
      <c r="H14" s="63">
        <v>64556.8870577731</v>
      </c>
      <c r="I14" s="63">
        <v>64508.976972411794</v>
      </c>
      <c r="J14" s="56"/>
      <c r="K14" s="56"/>
    </row>
    <row r="15" spans="1:11" x14ac:dyDescent="0.25">
      <c r="A15" s="59">
        <v>12</v>
      </c>
      <c r="B15" s="59">
        <v>1922</v>
      </c>
      <c r="C15" s="59" t="s">
        <v>50</v>
      </c>
      <c r="D15" s="63">
        <v>49929.856763401876</v>
      </c>
      <c r="E15" s="63">
        <v>40108.37662277987</v>
      </c>
      <c r="F15" s="63">
        <v>26592.663844531769</v>
      </c>
      <c r="G15" s="63">
        <v>12077.670553247581</v>
      </c>
      <c r="H15" s="63">
        <v>6771.7640748502445</v>
      </c>
      <c r="I15" s="63">
        <v>6771.7640748501544</v>
      </c>
      <c r="J15" s="56"/>
      <c r="K15" s="56"/>
    </row>
    <row r="16" spans="1:11" x14ac:dyDescent="0.25">
      <c r="A16" s="59">
        <v>13</v>
      </c>
      <c r="B16" s="59">
        <v>1922</v>
      </c>
      <c r="C16" s="59" t="s">
        <v>61</v>
      </c>
      <c r="D16" s="63">
        <v>30414.018033514658</v>
      </c>
      <c r="E16" s="63">
        <v>30407.768133054673</v>
      </c>
      <c r="F16" s="63">
        <v>30401.10586966186</v>
      </c>
      <c r="G16" s="63">
        <v>30392.463341403636</v>
      </c>
      <c r="H16" s="63">
        <v>30381.969456093284</v>
      </c>
      <c r="I16" s="63">
        <v>30380.598378769562</v>
      </c>
      <c r="J16" s="56"/>
      <c r="K16" s="56"/>
    </row>
    <row r="17" spans="1:11" x14ac:dyDescent="0.25">
      <c r="A17" s="59">
        <v>14</v>
      </c>
      <c r="B17" s="59">
        <v>1922</v>
      </c>
      <c r="C17" s="59" t="s">
        <v>55</v>
      </c>
      <c r="D17" s="63">
        <v>81192.400667615002</v>
      </c>
      <c r="E17" s="63">
        <v>50685.035248789231</v>
      </c>
      <c r="F17" s="63">
        <v>37749.91322512331</v>
      </c>
      <c r="G17" s="63">
        <v>25888.465195614554</v>
      </c>
      <c r="H17" s="63">
        <v>16450.782237807158</v>
      </c>
      <c r="I17" s="63">
        <v>8069.6458831976352</v>
      </c>
      <c r="J17" s="56"/>
      <c r="K17" s="56"/>
    </row>
    <row r="18" spans="1:11" x14ac:dyDescent="0.25">
      <c r="A18" s="59">
        <v>15</v>
      </c>
      <c r="B18" s="59">
        <v>1922</v>
      </c>
      <c r="C18" s="59" t="s">
        <v>60</v>
      </c>
      <c r="D18" s="63">
        <v>12320.998700271144</v>
      </c>
      <c r="E18" s="63">
        <v>12290.261532054896</v>
      </c>
      <c r="F18" s="63">
        <v>12279.590594271733</v>
      </c>
      <c r="G18" s="63">
        <v>12260.602797733427</v>
      </c>
      <c r="H18" s="63">
        <v>12240.458721679619</v>
      </c>
      <c r="I18" s="63">
        <v>12237.691780883733</v>
      </c>
      <c r="J18" s="56"/>
      <c r="K18" s="56"/>
    </row>
    <row r="19" spans="1:11" x14ac:dyDescent="0.25">
      <c r="A19" s="59">
        <v>16</v>
      </c>
      <c r="B19" s="59">
        <v>1922</v>
      </c>
      <c r="C19" s="59" t="s">
        <v>56</v>
      </c>
      <c r="D19" s="63">
        <v>4903.4375932265993</v>
      </c>
      <c r="E19" s="63">
        <v>3253.7471042799598</v>
      </c>
      <c r="F19" s="63">
        <v>2207.4679585446738</v>
      </c>
      <c r="G19" s="63">
        <v>1997.6226038199341</v>
      </c>
      <c r="H19" s="63">
        <v>64.777077855009097</v>
      </c>
      <c r="I19" s="63">
        <v>64.777077855009097</v>
      </c>
      <c r="J19" s="56"/>
      <c r="K19" s="56"/>
    </row>
    <row r="20" spans="1:11" x14ac:dyDescent="0.25">
      <c r="A20" s="59">
        <v>17</v>
      </c>
      <c r="B20" s="59">
        <v>1922</v>
      </c>
      <c r="C20" s="59" t="s">
        <v>57</v>
      </c>
      <c r="D20" s="63">
        <v>430.611592614416</v>
      </c>
      <c r="E20" s="63">
        <v>425.41930539069801</v>
      </c>
      <c r="F20" s="63">
        <v>424.23828670733906</v>
      </c>
      <c r="G20" s="63">
        <v>421.31538815517797</v>
      </c>
      <c r="H20" s="63">
        <v>412.712942107809</v>
      </c>
      <c r="I20" s="63">
        <v>411.37269948422897</v>
      </c>
      <c r="J20" s="56"/>
      <c r="K20" s="56"/>
    </row>
    <row r="21" spans="1:11" x14ac:dyDescent="0.25">
      <c r="A21" s="59">
        <v>18</v>
      </c>
      <c r="B21" s="59">
        <v>1922</v>
      </c>
      <c r="C21" s="59" t="s">
        <v>59</v>
      </c>
      <c r="D21" s="63">
        <v>2481.1096995959902</v>
      </c>
      <c r="E21" s="63">
        <v>2475.81924440374</v>
      </c>
      <c r="F21" s="63">
        <v>2474.6586468881401</v>
      </c>
      <c r="G21" s="63">
        <v>2472.2760565344502</v>
      </c>
      <c r="H21" s="63">
        <v>2471.6603300888701</v>
      </c>
      <c r="I21" s="63">
        <v>2471.5965622884701</v>
      </c>
      <c r="J21" s="56"/>
      <c r="K21" s="56"/>
    </row>
    <row r="22" spans="1:11" x14ac:dyDescent="0.25">
      <c r="A22" s="59">
        <v>19</v>
      </c>
      <c r="B22" s="59">
        <v>1922</v>
      </c>
      <c r="C22" s="59" t="s">
        <v>58</v>
      </c>
      <c r="D22" s="63">
        <v>5850.6342311211138</v>
      </c>
      <c r="E22" s="63">
        <v>5848.2665841651096</v>
      </c>
      <c r="F22" s="63">
        <v>5847.5633240803336</v>
      </c>
      <c r="G22" s="63">
        <v>5846.2906252918556</v>
      </c>
      <c r="H22" s="63">
        <v>5845.4920115383429</v>
      </c>
      <c r="I22" s="63">
        <v>5845.3928642287165</v>
      </c>
      <c r="J22" s="56"/>
      <c r="K22" s="56"/>
    </row>
    <row r="23" spans="1:11" x14ac:dyDescent="0.25">
      <c r="A23" s="59">
        <v>20</v>
      </c>
      <c r="B23" s="59">
        <v>1922</v>
      </c>
      <c r="C23" s="59" t="s">
        <v>62</v>
      </c>
      <c r="D23" s="63">
        <v>112374.52049537825</v>
      </c>
      <c r="E23" s="63">
        <v>112307.54503004513</v>
      </c>
      <c r="F23" s="63">
        <v>112275.87035456879</v>
      </c>
      <c r="G23" s="63">
        <v>112227.49307851639</v>
      </c>
      <c r="H23" s="63">
        <v>112199.26306571293</v>
      </c>
      <c r="I23" s="63">
        <v>112195.80965845413</v>
      </c>
      <c r="J23" s="56"/>
      <c r="K23" s="56"/>
    </row>
    <row r="24" spans="1:11" x14ac:dyDescent="0.25">
      <c r="A24" s="59">
        <v>21</v>
      </c>
      <c r="B24" s="59">
        <v>1923</v>
      </c>
      <c r="C24" s="59">
        <v>1923</v>
      </c>
      <c r="D24" s="63">
        <v>991262.27088482259</v>
      </c>
      <c r="E24" s="63">
        <v>1034536.0257616517</v>
      </c>
      <c r="F24" s="63">
        <v>995438.45828796376</v>
      </c>
      <c r="G24" s="63">
        <v>958359.88518133899</v>
      </c>
      <c r="H24" s="63">
        <v>918024.37598453916</v>
      </c>
      <c r="I24" s="63">
        <v>870889.47500074469</v>
      </c>
      <c r="J24" s="56"/>
      <c r="K24" s="56"/>
    </row>
    <row r="25" spans="1:11" x14ac:dyDescent="0.25">
      <c r="A25" s="59">
        <v>22</v>
      </c>
      <c r="B25" s="59">
        <v>1923</v>
      </c>
      <c r="C25" s="59" t="s">
        <v>44</v>
      </c>
      <c r="D25" s="63">
        <v>94933.120640549969</v>
      </c>
      <c r="E25" s="63">
        <v>96788.151840018079</v>
      </c>
      <c r="F25" s="63">
        <v>95053.970700106147</v>
      </c>
      <c r="G25" s="63">
        <v>94239.466462285243</v>
      </c>
      <c r="H25" s="63">
        <v>93377.337381029443</v>
      </c>
      <c r="I25" s="63">
        <v>92239.283316682486</v>
      </c>
      <c r="J25" s="56"/>
      <c r="K25" s="56"/>
    </row>
    <row r="26" spans="1:11" x14ac:dyDescent="0.25">
      <c r="A26" s="59">
        <v>23</v>
      </c>
      <c r="B26" s="59">
        <v>1923</v>
      </c>
      <c r="C26" s="59" t="s">
        <v>45</v>
      </c>
      <c r="D26" s="63">
        <v>295792.10961481568</v>
      </c>
      <c r="E26" s="63">
        <v>296349.46715130942</v>
      </c>
      <c r="F26" s="63">
        <v>295820.37402408983</v>
      </c>
      <c r="G26" s="63">
        <v>295625.85012759216</v>
      </c>
      <c r="H26" s="63">
        <v>295447.66568714782</v>
      </c>
      <c r="I26" s="63">
        <v>295102.52848394279</v>
      </c>
      <c r="J26" s="56"/>
      <c r="K26" s="56"/>
    </row>
    <row r="27" spans="1:11" x14ac:dyDescent="0.25">
      <c r="A27" s="59">
        <v>24</v>
      </c>
      <c r="B27" s="59">
        <v>1923</v>
      </c>
      <c r="C27" s="59" t="s">
        <v>46</v>
      </c>
      <c r="D27" s="63">
        <v>143160.77798529819</v>
      </c>
      <c r="E27" s="63">
        <v>146873.72958783989</v>
      </c>
      <c r="F27" s="63">
        <v>143371.0093460349</v>
      </c>
      <c r="G27" s="63">
        <v>141832.61219867298</v>
      </c>
      <c r="H27" s="63">
        <v>140243.61780554149</v>
      </c>
      <c r="I27" s="63">
        <v>135166.10585428111</v>
      </c>
      <c r="J27" s="56"/>
      <c r="K27" s="56"/>
    </row>
    <row r="28" spans="1:11" x14ac:dyDescent="0.25">
      <c r="A28" s="59">
        <v>25</v>
      </c>
      <c r="B28" s="59">
        <v>1923</v>
      </c>
      <c r="C28" s="59" t="s">
        <v>47</v>
      </c>
      <c r="D28" s="63">
        <v>30792.600319593599</v>
      </c>
      <c r="E28" s="63">
        <v>31400.134387541599</v>
      </c>
      <c r="F28" s="63">
        <v>30838.052276173199</v>
      </c>
      <c r="G28" s="63">
        <v>30550.148965138502</v>
      </c>
      <c r="H28" s="63">
        <v>30231.8325721457</v>
      </c>
      <c r="I28" s="63">
        <v>30129.873680982499</v>
      </c>
      <c r="J28" s="56"/>
      <c r="K28" s="56"/>
    </row>
    <row r="29" spans="1:11" x14ac:dyDescent="0.25">
      <c r="A29" s="59">
        <v>26</v>
      </c>
      <c r="B29" s="59">
        <v>1923</v>
      </c>
      <c r="C29" s="59" t="s">
        <v>48</v>
      </c>
      <c r="D29" s="63">
        <v>2699.9038836703089</v>
      </c>
      <c r="E29" s="63">
        <v>2705.8185717521883</v>
      </c>
      <c r="F29" s="63">
        <v>2700.2120544544409</v>
      </c>
      <c r="G29" s="63">
        <v>2698.0736910839</v>
      </c>
      <c r="H29" s="63">
        <v>2696.0971620638247</v>
      </c>
      <c r="I29" s="63">
        <v>2692.3122213660222</v>
      </c>
      <c r="J29" s="56"/>
      <c r="K29" s="56"/>
    </row>
    <row r="30" spans="1:11" x14ac:dyDescent="0.25">
      <c r="A30" s="59">
        <v>27</v>
      </c>
      <c r="B30" s="59">
        <v>1923</v>
      </c>
      <c r="C30" s="59" t="s">
        <v>49</v>
      </c>
      <c r="D30" s="63">
        <v>1900.4890243284019</v>
      </c>
      <c r="E30" s="63">
        <v>1924.8010280365688</v>
      </c>
      <c r="F30" s="63">
        <v>1901.7748120973829</v>
      </c>
      <c r="G30" s="63">
        <v>1892.1396259933331</v>
      </c>
      <c r="H30" s="63">
        <v>1883.0144427326081</v>
      </c>
      <c r="I30" s="63">
        <v>1859.2065388760861</v>
      </c>
      <c r="J30" s="56"/>
      <c r="K30" s="56"/>
    </row>
    <row r="31" spans="1:11" x14ac:dyDescent="0.25">
      <c r="A31" s="59">
        <v>28</v>
      </c>
      <c r="B31" s="59">
        <v>1923</v>
      </c>
      <c r="C31" s="59" t="s">
        <v>51</v>
      </c>
      <c r="D31" s="63">
        <v>6770.9852104079537</v>
      </c>
      <c r="E31" s="63">
        <v>6777.0518802220458</v>
      </c>
      <c r="F31" s="63">
        <v>6771.3920014705245</v>
      </c>
      <c r="G31" s="63">
        <v>6768.9156329180378</v>
      </c>
      <c r="H31" s="63">
        <v>6766.4264675238019</v>
      </c>
      <c r="I31" s="63">
        <v>6765.678368501538</v>
      </c>
      <c r="J31" s="56"/>
      <c r="K31" s="56"/>
    </row>
    <row r="32" spans="1:11" x14ac:dyDescent="0.25">
      <c r="A32" s="59">
        <v>29</v>
      </c>
      <c r="B32" s="59">
        <v>1923</v>
      </c>
      <c r="C32" s="59" t="s">
        <v>52</v>
      </c>
      <c r="D32" s="63">
        <v>21296.06033569268</v>
      </c>
      <c r="E32" s="63">
        <v>21564.957720603179</v>
      </c>
      <c r="F32" s="63">
        <v>21313.661788892172</v>
      </c>
      <c r="G32" s="63">
        <v>21197.119142806048</v>
      </c>
      <c r="H32" s="63">
        <v>21076.629583704249</v>
      </c>
      <c r="I32" s="63">
        <v>20942.216117785654</v>
      </c>
      <c r="J32" s="56"/>
      <c r="K32" s="56"/>
    </row>
    <row r="33" spans="1:11" x14ac:dyDescent="0.25">
      <c r="A33" s="59">
        <v>30</v>
      </c>
      <c r="B33" s="59">
        <v>1923</v>
      </c>
      <c r="C33" s="59" t="s">
        <v>53</v>
      </c>
      <c r="D33" s="63">
        <v>817.37869237169798</v>
      </c>
      <c r="E33" s="63">
        <v>818.96201774015299</v>
      </c>
      <c r="F33" s="63">
        <v>817.47351883675401</v>
      </c>
      <c r="G33" s="63">
        <v>816.90858144257902</v>
      </c>
      <c r="H33" s="63">
        <v>816.35897020148604</v>
      </c>
      <c r="I33" s="63">
        <v>816.19532000191998</v>
      </c>
      <c r="J33" s="56"/>
      <c r="K33" s="56"/>
    </row>
    <row r="34" spans="1:11" x14ac:dyDescent="0.25">
      <c r="A34" s="59">
        <v>31</v>
      </c>
      <c r="B34" s="59">
        <v>1923</v>
      </c>
      <c r="C34" s="59" t="s">
        <v>54</v>
      </c>
      <c r="D34" s="63">
        <v>65532.456281083898</v>
      </c>
      <c r="E34" s="63">
        <v>65914.217624754296</v>
      </c>
      <c r="F34" s="63">
        <v>65552.796557521098</v>
      </c>
      <c r="G34" s="63">
        <v>65416.576493331399</v>
      </c>
      <c r="H34" s="63">
        <v>65287.801134091002</v>
      </c>
      <c r="I34" s="63">
        <v>65079.942699846797</v>
      </c>
      <c r="J34" s="56"/>
      <c r="K34" s="56"/>
    </row>
    <row r="35" spans="1:11" x14ac:dyDescent="0.25">
      <c r="A35" s="59">
        <v>32</v>
      </c>
      <c r="B35" s="59">
        <v>1923</v>
      </c>
      <c r="C35" s="59" t="s">
        <v>50</v>
      </c>
      <c r="D35" s="63">
        <v>69913.037303568606</v>
      </c>
      <c r="E35" s="63">
        <v>88235.894639154096</v>
      </c>
      <c r="F35" s="63">
        <v>72160.486102577706</v>
      </c>
      <c r="G35" s="63">
        <v>49375.90350908017</v>
      </c>
      <c r="H35" s="63">
        <v>40629.178310520881</v>
      </c>
      <c r="I35" s="63">
        <v>17957.0517456901</v>
      </c>
      <c r="J35" s="56"/>
      <c r="K35" s="56"/>
    </row>
    <row r="36" spans="1:11" x14ac:dyDescent="0.25">
      <c r="A36" s="59">
        <v>33</v>
      </c>
      <c r="B36" s="59">
        <v>1923</v>
      </c>
      <c r="C36" s="59" t="s">
        <v>61</v>
      </c>
      <c r="D36" s="63">
        <v>30417.617415912322</v>
      </c>
      <c r="E36" s="63">
        <v>30433.090599130774</v>
      </c>
      <c r="F36" s="63">
        <v>30418.428172476219</v>
      </c>
      <c r="G36" s="63">
        <v>30412.930467275928</v>
      </c>
      <c r="H36" s="63">
        <v>30407.8530579051</v>
      </c>
      <c r="I36" s="63">
        <v>30399.218851325822</v>
      </c>
      <c r="J36" s="56"/>
      <c r="K36" s="56"/>
    </row>
    <row r="37" spans="1:11" x14ac:dyDescent="0.25">
      <c r="A37" s="59">
        <v>34</v>
      </c>
      <c r="B37" s="59">
        <v>1923</v>
      </c>
      <c r="C37" s="59" t="s">
        <v>55</v>
      </c>
      <c r="D37" s="63">
        <v>88546.394805355289</v>
      </c>
      <c r="E37" s="63">
        <v>105083.42654659561</v>
      </c>
      <c r="F37" s="63">
        <v>89961.981801047499</v>
      </c>
      <c r="G37" s="63">
        <v>79237.421347499505</v>
      </c>
      <c r="H37" s="63">
        <v>52294.725170942882</v>
      </c>
      <c r="I37" s="63">
        <v>36240.192087518313</v>
      </c>
      <c r="J37" s="56"/>
      <c r="K37" s="56"/>
    </row>
    <row r="38" spans="1:11" x14ac:dyDescent="0.25">
      <c r="A38" s="59">
        <v>35</v>
      </c>
      <c r="B38" s="59">
        <v>1923</v>
      </c>
      <c r="C38" s="59" t="s">
        <v>60</v>
      </c>
      <c r="D38" s="63">
        <v>12339.718785927435</v>
      </c>
      <c r="E38" s="63">
        <v>12404.39836845938</v>
      </c>
      <c r="F38" s="63">
        <v>12343.964849747452</v>
      </c>
      <c r="G38" s="63">
        <v>12317.558183452131</v>
      </c>
      <c r="H38" s="63">
        <v>12290.919356481492</v>
      </c>
      <c r="I38" s="63">
        <v>12277.54035487994</v>
      </c>
      <c r="J38" s="56"/>
      <c r="K38" s="56"/>
    </row>
    <row r="39" spans="1:11" x14ac:dyDescent="0.25">
      <c r="A39" s="59">
        <v>36</v>
      </c>
      <c r="B39" s="59">
        <v>1923</v>
      </c>
      <c r="C39" s="59" t="s">
        <v>56</v>
      </c>
      <c r="D39" s="63">
        <v>5164.50099458364</v>
      </c>
      <c r="E39" s="63">
        <v>5908.5739983418207</v>
      </c>
      <c r="F39" s="63">
        <v>5216.8539978711706</v>
      </c>
      <c r="G39" s="63">
        <v>4850.94666137491</v>
      </c>
      <c r="H39" s="63">
        <v>3516.2408058992601</v>
      </c>
      <c r="I39" s="63">
        <v>2207.3732999128042</v>
      </c>
      <c r="J39" s="56"/>
      <c r="K39" s="56"/>
    </row>
    <row r="40" spans="1:11" x14ac:dyDescent="0.25">
      <c r="A40" s="59">
        <v>37</v>
      </c>
      <c r="B40" s="59">
        <v>1923</v>
      </c>
      <c r="C40" s="59" t="s">
        <v>57</v>
      </c>
      <c r="D40" s="63">
        <v>433.71393609077995</v>
      </c>
      <c r="E40" s="63">
        <v>444.44436543763902</v>
      </c>
      <c r="F40" s="63">
        <v>434.415787298704</v>
      </c>
      <c r="G40" s="63">
        <v>430.09507732692299</v>
      </c>
      <c r="H40" s="63">
        <v>425.54058893773697</v>
      </c>
      <c r="I40" s="63">
        <v>424.11043806858697</v>
      </c>
      <c r="J40" s="56"/>
      <c r="K40" s="56"/>
    </row>
    <row r="41" spans="1:11" x14ac:dyDescent="0.25">
      <c r="A41" s="59">
        <v>38</v>
      </c>
      <c r="B41" s="59">
        <v>1923</v>
      </c>
      <c r="C41" s="59" t="s">
        <v>59</v>
      </c>
      <c r="D41" s="63">
        <v>2484.3631120960699</v>
      </c>
      <c r="E41" s="63">
        <v>2494.9433895761899</v>
      </c>
      <c r="F41" s="63">
        <v>2485.1001560197701</v>
      </c>
      <c r="G41" s="63">
        <v>2480.5720686304398</v>
      </c>
      <c r="H41" s="63">
        <v>2475.9392045889399</v>
      </c>
      <c r="I41" s="63">
        <v>2474.53410950634</v>
      </c>
      <c r="J41" s="56"/>
      <c r="K41" s="56"/>
    </row>
    <row r="42" spans="1:11" x14ac:dyDescent="0.25">
      <c r="A42" s="59">
        <v>39</v>
      </c>
      <c r="B42" s="59">
        <v>1923</v>
      </c>
      <c r="C42" s="59" t="s">
        <v>58</v>
      </c>
      <c r="D42" s="63">
        <v>5852.0972791730037</v>
      </c>
      <c r="E42" s="63">
        <v>5857.0983597911336</v>
      </c>
      <c r="F42" s="63">
        <v>5852.430411167933</v>
      </c>
      <c r="G42" s="63">
        <v>5850.3762203417346</v>
      </c>
      <c r="H42" s="63">
        <v>5848.3179394228791</v>
      </c>
      <c r="I42" s="63">
        <v>5847.4462679687931</v>
      </c>
      <c r="J42" s="56"/>
      <c r="K42" s="56"/>
    </row>
    <row r="43" spans="1:11" x14ac:dyDescent="0.25">
      <c r="A43" s="59">
        <v>40</v>
      </c>
      <c r="B43" s="59">
        <v>1923</v>
      </c>
      <c r="C43" s="59" t="s">
        <v>62</v>
      </c>
      <c r="D43" s="63">
        <v>112414.94526430298</v>
      </c>
      <c r="E43" s="63">
        <v>112556.86368534788</v>
      </c>
      <c r="F43" s="63">
        <v>112424.0799300808</v>
      </c>
      <c r="G43" s="63">
        <v>112366.2707250932</v>
      </c>
      <c r="H43" s="63">
        <v>112308.88034365862</v>
      </c>
      <c r="I43" s="63">
        <v>112268.66524360735</v>
      </c>
      <c r="J43" s="56"/>
      <c r="K43" s="56"/>
    </row>
    <row r="44" spans="1:11" x14ac:dyDescent="0.25">
      <c r="A44" s="59">
        <v>41</v>
      </c>
      <c r="B44" s="59">
        <v>1924</v>
      </c>
      <c r="C44" s="59">
        <v>1924</v>
      </c>
      <c r="D44" s="63">
        <v>972495.8180350163</v>
      </c>
      <c r="E44" s="63">
        <v>992996.4814263772</v>
      </c>
      <c r="F44" s="63">
        <v>942880.65694175672</v>
      </c>
      <c r="G44" s="63">
        <v>902791.00666963356</v>
      </c>
      <c r="H44" s="63">
        <v>848905.05702616891</v>
      </c>
      <c r="I44" s="63">
        <v>808515.88770167972</v>
      </c>
      <c r="J44" s="56"/>
      <c r="K44" s="56"/>
    </row>
    <row r="45" spans="1:11" x14ac:dyDescent="0.25">
      <c r="A45" s="59">
        <v>42</v>
      </c>
      <c r="B45" s="59">
        <v>1924</v>
      </c>
      <c r="C45" s="59" t="s">
        <v>44</v>
      </c>
      <c r="D45" s="63">
        <v>94569.218915719874</v>
      </c>
      <c r="E45" s="63">
        <v>94981.577881272329</v>
      </c>
      <c r="F45" s="63">
        <v>93760.433304170147</v>
      </c>
      <c r="G45" s="63">
        <v>93266.645025114267</v>
      </c>
      <c r="H45" s="63">
        <v>91142.093258007662</v>
      </c>
      <c r="I45" s="63">
        <v>90182.826359147788</v>
      </c>
      <c r="J45" s="56"/>
      <c r="K45" s="56"/>
    </row>
    <row r="46" spans="1:11" x14ac:dyDescent="0.25">
      <c r="A46" s="59">
        <v>43</v>
      </c>
      <c r="B46" s="59">
        <v>1924</v>
      </c>
      <c r="C46" s="59" t="s">
        <v>45</v>
      </c>
      <c r="D46" s="63">
        <v>295716.00155623938</v>
      </c>
      <c r="E46" s="63">
        <v>295803.2870377287</v>
      </c>
      <c r="F46" s="63">
        <v>295510.87339828518</v>
      </c>
      <c r="G46" s="63">
        <v>295431.98259224911</v>
      </c>
      <c r="H46" s="63">
        <v>294866.55777024617</v>
      </c>
      <c r="I46" s="63">
        <v>294509.32184300671</v>
      </c>
      <c r="J46" s="56"/>
      <c r="K46" s="56"/>
    </row>
    <row r="47" spans="1:11" x14ac:dyDescent="0.25">
      <c r="A47" s="59">
        <v>44</v>
      </c>
      <c r="B47" s="59">
        <v>1924</v>
      </c>
      <c r="C47" s="59" t="s">
        <v>46</v>
      </c>
      <c r="D47" s="63">
        <v>142582.66808879829</v>
      </c>
      <c r="E47" s="63">
        <v>143244.2154836065</v>
      </c>
      <c r="F47" s="63">
        <v>140808.99355235789</v>
      </c>
      <c r="G47" s="63">
        <v>140101.09059949662</v>
      </c>
      <c r="H47" s="63">
        <v>126558.320918033</v>
      </c>
      <c r="I47" s="63">
        <v>107123.78998191281</v>
      </c>
      <c r="J47" s="56"/>
      <c r="K47" s="56"/>
    </row>
    <row r="48" spans="1:11" x14ac:dyDescent="0.25">
      <c r="A48" s="59">
        <v>45</v>
      </c>
      <c r="B48" s="59">
        <v>1924</v>
      </c>
      <c r="C48" s="59" t="s">
        <v>47</v>
      </c>
      <c r="D48" s="63">
        <v>30646.1810612181</v>
      </c>
      <c r="E48" s="63">
        <v>30810.977167431702</v>
      </c>
      <c r="F48" s="63">
        <v>30395.984294577898</v>
      </c>
      <c r="G48" s="63">
        <v>30181.068708936</v>
      </c>
      <c r="H48" s="63">
        <v>29983.962734330202</v>
      </c>
      <c r="I48" s="63">
        <v>29916.9573108644</v>
      </c>
      <c r="J48" s="56"/>
      <c r="K48" s="56"/>
    </row>
    <row r="49" spans="1:11" x14ac:dyDescent="0.25">
      <c r="A49" s="59">
        <v>46</v>
      </c>
      <c r="B49" s="59">
        <v>1924</v>
      </c>
      <c r="C49" s="59" t="s">
        <v>48</v>
      </c>
      <c r="D49" s="63">
        <v>2699.0698388672263</v>
      </c>
      <c r="E49" s="63">
        <v>2700.025851390606</v>
      </c>
      <c r="F49" s="63">
        <v>2696.801207627173</v>
      </c>
      <c r="G49" s="63">
        <v>2695.9217487190731</v>
      </c>
      <c r="H49" s="63">
        <v>2689.7928413866111</v>
      </c>
      <c r="I49" s="63">
        <v>2686.7125451733637</v>
      </c>
      <c r="J49" s="56"/>
      <c r="K49" s="56"/>
    </row>
    <row r="50" spans="1:11" x14ac:dyDescent="0.25">
      <c r="A50" s="59">
        <v>47</v>
      </c>
      <c r="B50" s="59">
        <v>1924</v>
      </c>
      <c r="C50" s="59" t="s">
        <v>49</v>
      </c>
      <c r="D50" s="63">
        <v>1897.1408569892787</v>
      </c>
      <c r="E50" s="63">
        <v>1900.9962818933639</v>
      </c>
      <c r="F50" s="63">
        <v>1885.8644425919292</v>
      </c>
      <c r="G50" s="63">
        <v>1882.3696526329329</v>
      </c>
      <c r="H50" s="63">
        <v>1843.577536100403</v>
      </c>
      <c r="I50" s="63">
        <v>1833.2314561472549</v>
      </c>
      <c r="J50" s="56"/>
      <c r="K50" s="56"/>
    </row>
    <row r="51" spans="1:11" x14ac:dyDescent="0.25">
      <c r="A51" s="59">
        <v>48</v>
      </c>
      <c r="B51" s="59">
        <v>1924</v>
      </c>
      <c r="C51" s="59" t="s">
        <v>51</v>
      </c>
      <c r="D51" s="63">
        <v>6769.7159936075368</v>
      </c>
      <c r="E51" s="63">
        <v>6771.1489229164872</v>
      </c>
      <c r="F51" s="63">
        <v>6767.6799861306745</v>
      </c>
      <c r="G51" s="63">
        <v>6766.0511083670817</v>
      </c>
      <c r="H51" s="63">
        <v>6764.6018749596515</v>
      </c>
      <c r="I51" s="63">
        <v>6763.4955133728909</v>
      </c>
      <c r="J51" s="56"/>
      <c r="K51" s="56"/>
    </row>
    <row r="52" spans="1:11" x14ac:dyDescent="0.25">
      <c r="A52" s="59">
        <v>49</v>
      </c>
      <c r="B52" s="59">
        <v>1924</v>
      </c>
      <c r="C52" s="59" t="s">
        <v>52</v>
      </c>
      <c r="D52" s="63">
        <v>21242.935921874003</v>
      </c>
      <c r="E52" s="63">
        <v>21303.119481796341</v>
      </c>
      <c r="F52" s="63">
        <v>21130.767034257122</v>
      </c>
      <c r="G52" s="63">
        <v>21061.033588064849</v>
      </c>
      <c r="H52" s="63">
        <v>20823.602120862972</v>
      </c>
      <c r="I52" s="63">
        <v>20747.135330004738</v>
      </c>
      <c r="J52" s="56"/>
      <c r="K52" s="56"/>
    </row>
    <row r="53" spans="1:11" x14ac:dyDescent="0.25">
      <c r="A53" s="59">
        <v>50</v>
      </c>
      <c r="B53" s="59">
        <v>1924</v>
      </c>
      <c r="C53" s="59" t="s">
        <v>53</v>
      </c>
      <c r="D53" s="63">
        <v>817.08833753787508</v>
      </c>
      <c r="E53" s="63">
        <v>817.416737696155</v>
      </c>
      <c r="F53" s="63">
        <v>816.63447867679201</v>
      </c>
      <c r="G53" s="63">
        <v>816.27675076945502</v>
      </c>
      <c r="H53" s="63">
        <v>815.9123647031231</v>
      </c>
      <c r="I53" s="63">
        <v>814.97538378668992</v>
      </c>
      <c r="J53" s="56"/>
      <c r="K53" s="56"/>
    </row>
    <row r="54" spans="1:11" x14ac:dyDescent="0.25">
      <c r="A54" s="59">
        <v>51</v>
      </c>
      <c r="B54" s="59">
        <v>1924</v>
      </c>
      <c r="C54" s="59" t="s">
        <v>54</v>
      </c>
      <c r="D54" s="63">
        <v>65475.587516917898</v>
      </c>
      <c r="E54" s="63">
        <v>65540.5336763628</v>
      </c>
      <c r="F54" s="63">
        <v>65338.154111671</v>
      </c>
      <c r="G54" s="63">
        <v>65274.447896373196</v>
      </c>
      <c r="H54" s="63">
        <v>64922.692934866296</v>
      </c>
      <c r="I54" s="63">
        <v>64655.285191130097</v>
      </c>
      <c r="J54" s="56"/>
      <c r="K54" s="56"/>
    </row>
    <row r="55" spans="1:11" x14ac:dyDescent="0.25">
      <c r="A55" s="59">
        <v>52</v>
      </c>
      <c r="B55" s="59">
        <v>1924</v>
      </c>
      <c r="C55" s="59" t="s">
        <v>50</v>
      </c>
      <c r="D55" s="63">
        <v>57435.374582242526</v>
      </c>
      <c r="E55" s="63">
        <v>70865.880926277998</v>
      </c>
      <c r="F55" s="63">
        <v>46419.375165989972</v>
      </c>
      <c r="G55" s="63">
        <v>36586.218776047972</v>
      </c>
      <c r="H55" s="63">
        <v>15350.20348679237</v>
      </c>
      <c r="I55" s="63">
        <v>6771.7640748478952</v>
      </c>
      <c r="J55" s="56"/>
      <c r="K55" s="56"/>
    </row>
    <row r="56" spans="1:11" x14ac:dyDescent="0.25">
      <c r="A56" s="59">
        <v>53</v>
      </c>
      <c r="B56" s="59">
        <v>1924</v>
      </c>
      <c r="C56" s="59" t="s">
        <v>61</v>
      </c>
      <c r="D56" s="63">
        <v>30415.390280074578</v>
      </c>
      <c r="E56" s="63">
        <v>30417.938758815268</v>
      </c>
      <c r="F56" s="63">
        <v>30409.748214564981</v>
      </c>
      <c r="G56" s="63">
        <v>30407.366556452969</v>
      </c>
      <c r="H56" s="63">
        <v>30393.290512125157</v>
      </c>
      <c r="I56" s="63">
        <v>30384.835266556842</v>
      </c>
      <c r="J56" s="56"/>
      <c r="K56" s="56"/>
    </row>
    <row r="57" spans="1:11" x14ac:dyDescent="0.25">
      <c r="A57" s="59">
        <v>54</v>
      </c>
      <c r="B57" s="59">
        <v>1924</v>
      </c>
      <c r="C57" s="59" t="s">
        <v>55</v>
      </c>
      <c r="D57" s="63">
        <v>83764.639352479804</v>
      </c>
      <c r="E57" s="63">
        <v>89122.695130507898</v>
      </c>
      <c r="F57" s="63">
        <v>68994.880461155</v>
      </c>
      <c r="G57" s="63">
        <v>42776.407274765515</v>
      </c>
      <c r="H57" s="63">
        <v>27463.312739529054</v>
      </c>
      <c r="I57" s="63">
        <v>18876.512909697653</v>
      </c>
      <c r="J57" s="56"/>
      <c r="K57" s="56"/>
    </row>
    <row r="58" spans="1:11" x14ac:dyDescent="0.25">
      <c r="A58" s="59">
        <v>55</v>
      </c>
      <c r="B58" s="59">
        <v>1924</v>
      </c>
      <c r="C58" s="59" t="s">
        <v>60</v>
      </c>
      <c r="D58" s="63">
        <v>12326.617925194949</v>
      </c>
      <c r="E58" s="63">
        <v>12341.425351525875</v>
      </c>
      <c r="F58" s="63">
        <v>12303.913216121551</v>
      </c>
      <c r="G58" s="63">
        <v>12287.0661735998</v>
      </c>
      <c r="H58" s="63">
        <v>12262.899695767472</v>
      </c>
      <c r="I58" s="63">
        <v>12245.808088366461</v>
      </c>
      <c r="J58" s="56"/>
      <c r="K58" s="56"/>
    </row>
    <row r="59" spans="1:11" x14ac:dyDescent="0.25">
      <c r="A59" s="59">
        <v>56</v>
      </c>
      <c r="B59" s="59">
        <v>1924</v>
      </c>
      <c r="C59" s="59" t="s">
        <v>56</v>
      </c>
      <c r="D59" s="63">
        <v>4986.3457402121803</v>
      </c>
      <c r="E59" s="63">
        <v>5185.7452313707099</v>
      </c>
      <c r="F59" s="63">
        <v>4549.3390773398605</v>
      </c>
      <c r="G59" s="63">
        <v>2207.901033803324</v>
      </c>
      <c r="H59" s="63">
        <v>2050.6840288384237</v>
      </c>
      <c r="I59" s="63">
        <v>64.777077855009097</v>
      </c>
      <c r="J59" s="56"/>
      <c r="K59" s="56"/>
    </row>
    <row r="60" spans="1:11" x14ac:dyDescent="0.25">
      <c r="A60" s="59">
        <v>57</v>
      </c>
      <c r="B60" s="59">
        <v>1924</v>
      </c>
      <c r="C60" s="59" t="s">
        <v>57</v>
      </c>
      <c r="D60" s="63">
        <v>431.50721559043996</v>
      </c>
      <c r="E60" s="63">
        <v>433.99660301610902</v>
      </c>
      <c r="F60" s="63">
        <v>427.86974452385095</v>
      </c>
      <c r="G60" s="63">
        <v>424.82672828751504</v>
      </c>
      <c r="H60" s="63">
        <v>421.73614432171894</v>
      </c>
      <c r="I60" s="63">
        <v>415.34110218491594</v>
      </c>
      <c r="J60" s="56"/>
      <c r="K60" s="56"/>
    </row>
    <row r="61" spans="1:11" x14ac:dyDescent="0.25">
      <c r="A61" s="59">
        <v>58</v>
      </c>
      <c r="B61" s="59">
        <v>1924</v>
      </c>
      <c r="C61" s="59" t="s">
        <v>59</v>
      </c>
      <c r="D61" s="63">
        <v>2482.04572529915</v>
      </c>
      <c r="E61" s="63">
        <v>2484.6600892464999</v>
      </c>
      <c r="F61" s="63">
        <v>2478.28085123852</v>
      </c>
      <c r="G61" s="63">
        <v>2475.2349736989099</v>
      </c>
      <c r="H61" s="63">
        <v>2472.5871520178198</v>
      </c>
      <c r="I61" s="63">
        <v>2471.71766903344</v>
      </c>
      <c r="J61" s="56"/>
      <c r="K61" s="56"/>
    </row>
    <row r="62" spans="1:11" x14ac:dyDescent="0.25">
      <c r="A62" s="59">
        <v>59</v>
      </c>
      <c r="B62" s="59">
        <v>1924</v>
      </c>
      <c r="C62" s="59" t="s">
        <v>58</v>
      </c>
      <c r="D62" s="63">
        <v>5851.0657663283837</v>
      </c>
      <c r="E62" s="63">
        <v>5852.2312329086462</v>
      </c>
      <c r="F62" s="63">
        <v>5849.3316717200032</v>
      </c>
      <c r="G62" s="63">
        <v>5848.0171123254686</v>
      </c>
      <c r="H62" s="63">
        <v>5846.4466557515952</v>
      </c>
      <c r="I62" s="63">
        <v>5845.670203235899</v>
      </c>
      <c r="J62" s="56"/>
      <c r="K62" s="56"/>
    </row>
    <row r="63" spans="1:11" x14ac:dyDescent="0.25">
      <c r="A63" s="59">
        <v>60</v>
      </c>
      <c r="B63" s="59">
        <v>1924</v>
      </c>
      <c r="C63" s="59" t="s">
        <v>62</v>
      </c>
      <c r="D63" s="63">
        <v>112387.22335982494</v>
      </c>
      <c r="E63" s="63">
        <v>112418.60958061325</v>
      </c>
      <c r="F63" s="63">
        <v>112335.73272875733</v>
      </c>
      <c r="G63" s="63">
        <v>112301.08036992964</v>
      </c>
      <c r="H63" s="63">
        <v>112232.78225752919</v>
      </c>
      <c r="I63" s="63">
        <v>112205.73039535484</v>
      </c>
      <c r="J63" s="56"/>
      <c r="K63" s="56"/>
    </row>
    <row r="64" spans="1:11" x14ac:dyDescent="0.25">
      <c r="A64" s="59">
        <v>61</v>
      </c>
      <c r="B64" s="59">
        <v>1925</v>
      </c>
      <c r="C64" s="59">
        <v>1925</v>
      </c>
      <c r="D64" s="63">
        <v>936909.54370962316</v>
      </c>
      <c r="E64" s="63">
        <v>823924.41131385067</v>
      </c>
      <c r="F64" s="63">
        <v>794269.96331952082</v>
      </c>
      <c r="G64" s="63">
        <v>754395.0770033563</v>
      </c>
      <c r="H64" s="63">
        <v>730571.30724331061</v>
      </c>
      <c r="I64" s="63">
        <v>697267.16118256445</v>
      </c>
      <c r="J64" s="56"/>
      <c r="K64" s="56"/>
    </row>
    <row r="65" spans="1:11" x14ac:dyDescent="0.25">
      <c r="A65" s="59">
        <v>62</v>
      </c>
      <c r="B65" s="59">
        <v>1925</v>
      </c>
      <c r="C65" s="59" t="s">
        <v>44</v>
      </c>
      <c r="D65" s="63">
        <v>93636.845146590756</v>
      </c>
      <c r="E65" s="63">
        <v>90739.508251343592</v>
      </c>
      <c r="F65" s="63">
        <v>89773.233569833305</v>
      </c>
      <c r="G65" s="63">
        <v>89261.873470501567</v>
      </c>
      <c r="H65" s="63">
        <v>78777.612702276485</v>
      </c>
      <c r="I65" s="63">
        <v>63251.226762667749</v>
      </c>
      <c r="J65" s="56"/>
      <c r="K65" s="56"/>
    </row>
    <row r="66" spans="1:11" x14ac:dyDescent="0.25">
      <c r="A66" s="59">
        <v>63</v>
      </c>
      <c r="B66" s="59">
        <v>1925</v>
      </c>
      <c r="C66" s="59" t="s">
        <v>45</v>
      </c>
      <c r="D66" s="63">
        <v>295488.313394589</v>
      </c>
      <c r="E66" s="63">
        <v>294773.06932486268</v>
      </c>
      <c r="F66" s="63">
        <v>294367.41913484398</v>
      </c>
      <c r="G66" s="63">
        <v>294268.73467923945</v>
      </c>
      <c r="H66" s="63">
        <v>293682.16205150611</v>
      </c>
      <c r="I66" s="63">
        <v>290141.48328677623</v>
      </c>
      <c r="J66" s="56"/>
      <c r="K66" s="56"/>
    </row>
    <row r="67" spans="1:11" x14ac:dyDescent="0.25">
      <c r="A67" s="59">
        <v>64</v>
      </c>
      <c r="B67" s="59">
        <v>1925</v>
      </c>
      <c r="C67" s="59" t="s">
        <v>46</v>
      </c>
      <c r="D67" s="63">
        <v>140607.1110169717</v>
      </c>
      <c r="E67" s="63">
        <v>116727.7771406126</v>
      </c>
      <c r="F67" s="63">
        <v>96616.099413477903</v>
      </c>
      <c r="G67" s="63">
        <v>65894.141291756183</v>
      </c>
      <c r="H67" s="63">
        <v>60290.466109284469</v>
      </c>
      <c r="I67" s="63">
        <v>54840.545943194273</v>
      </c>
      <c r="J67" s="56"/>
      <c r="K67" s="56"/>
    </row>
    <row r="68" spans="1:11" x14ac:dyDescent="0.25">
      <c r="A68" s="59">
        <v>65</v>
      </c>
      <c r="B68" s="59">
        <v>1925</v>
      </c>
      <c r="C68" s="59" t="s">
        <v>47</v>
      </c>
      <c r="D68" s="63">
        <v>30346.0917016206</v>
      </c>
      <c r="E68" s="63">
        <v>29930.209702193199</v>
      </c>
      <c r="F68" s="63">
        <v>29911.7334898589</v>
      </c>
      <c r="G68" s="63">
        <v>29907.419641140699</v>
      </c>
      <c r="H68" s="63">
        <v>29861.289035571001</v>
      </c>
      <c r="I68" s="63">
        <v>28222.0635835375</v>
      </c>
      <c r="J68" s="56"/>
      <c r="K68" s="56"/>
    </row>
    <row r="69" spans="1:11" x14ac:dyDescent="0.25">
      <c r="A69" s="59">
        <v>66</v>
      </c>
      <c r="B69" s="59">
        <v>1925</v>
      </c>
      <c r="C69" s="59" t="s">
        <v>48</v>
      </c>
      <c r="D69" s="63">
        <v>2696.5505038796837</v>
      </c>
      <c r="E69" s="63">
        <v>2688.8744855621012</v>
      </c>
      <c r="F69" s="63">
        <v>2685.5688823536402</v>
      </c>
      <c r="G69" s="63">
        <v>2684.6269029446389</v>
      </c>
      <c r="H69" s="63">
        <v>2679.18082595242</v>
      </c>
      <c r="I69" s="63">
        <v>2651.3803494360109</v>
      </c>
      <c r="J69" s="56"/>
      <c r="K69" s="56"/>
    </row>
    <row r="70" spans="1:11" x14ac:dyDescent="0.25">
      <c r="A70" s="59">
        <v>67</v>
      </c>
      <c r="B70" s="59">
        <v>1925</v>
      </c>
      <c r="C70" s="59" t="s">
        <v>49</v>
      </c>
      <c r="D70" s="63">
        <v>1884.7853062131148</v>
      </c>
      <c r="E70" s="63">
        <v>1838.886704332142</v>
      </c>
      <c r="F70" s="63">
        <v>1830.138959101427</v>
      </c>
      <c r="G70" s="63">
        <v>1824.6700220494599</v>
      </c>
      <c r="H70" s="63">
        <v>1792.8033692827121</v>
      </c>
      <c r="I70" s="63">
        <v>1525.2826373909695</v>
      </c>
      <c r="J70" s="56"/>
      <c r="K70" s="56"/>
    </row>
    <row r="71" spans="1:11" x14ac:dyDescent="0.25">
      <c r="A71" s="59">
        <v>68</v>
      </c>
      <c r="B71" s="59">
        <v>1925</v>
      </c>
      <c r="C71" s="59" t="s">
        <v>51</v>
      </c>
      <c r="D71" s="63">
        <v>6767.2924254021063</v>
      </c>
      <c r="E71" s="63">
        <v>6764.1501450754668</v>
      </c>
      <c r="F71" s="63">
        <v>6763.156892510774</v>
      </c>
      <c r="G71" s="63">
        <v>6763.0351132411379</v>
      </c>
      <c r="H71" s="63">
        <v>6762.1001608916922</v>
      </c>
      <c r="I71" s="63">
        <v>6748.2012661975141</v>
      </c>
      <c r="J71" s="56"/>
      <c r="K71" s="56"/>
    </row>
    <row r="72" spans="1:11" x14ac:dyDescent="0.25">
      <c r="A72" s="59">
        <v>69</v>
      </c>
      <c r="B72" s="59">
        <v>1925</v>
      </c>
      <c r="C72" s="59" t="s">
        <v>52</v>
      </c>
      <c r="D72" s="63">
        <v>21113.340656666653</v>
      </c>
      <c r="E72" s="63">
        <v>20783.648891271034</v>
      </c>
      <c r="F72" s="63">
        <v>20728.398118626352</v>
      </c>
      <c r="G72" s="63">
        <v>20694.087708095576</v>
      </c>
      <c r="H72" s="63">
        <v>20451.948308530591</v>
      </c>
      <c r="I72" s="63">
        <v>18364.009544850767</v>
      </c>
      <c r="J72" s="56"/>
      <c r="K72" s="56"/>
    </row>
    <row r="73" spans="1:11" x14ac:dyDescent="0.25">
      <c r="A73" s="59">
        <v>70</v>
      </c>
      <c r="B73" s="59">
        <v>1925</v>
      </c>
      <c r="C73" s="59" t="s">
        <v>53</v>
      </c>
      <c r="D73" s="63">
        <v>816.54910546313704</v>
      </c>
      <c r="E73" s="63">
        <v>815.72480939785896</v>
      </c>
      <c r="F73" s="63">
        <v>814.57706243230905</v>
      </c>
      <c r="G73" s="63">
        <v>814.45163183486306</v>
      </c>
      <c r="H73" s="63">
        <v>813.58262818033199</v>
      </c>
      <c r="I73" s="63">
        <v>805.15805745784201</v>
      </c>
      <c r="J73" s="56"/>
      <c r="K73" s="56"/>
    </row>
    <row r="74" spans="1:11" x14ac:dyDescent="0.25">
      <c r="A74" s="59">
        <v>71</v>
      </c>
      <c r="B74" s="59">
        <v>1925</v>
      </c>
      <c r="C74" s="59" t="s">
        <v>54</v>
      </c>
      <c r="D74" s="63">
        <v>65320.947752234104</v>
      </c>
      <c r="E74" s="63">
        <v>64856.025255193599</v>
      </c>
      <c r="F74" s="63">
        <v>64544.2717834621</v>
      </c>
      <c r="G74" s="63">
        <v>64474.677600774798</v>
      </c>
      <c r="H74" s="63">
        <v>64039.849212361798</v>
      </c>
      <c r="I74" s="63">
        <v>60152.990825028697</v>
      </c>
      <c r="J74" s="56"/>
      <c r="K74" s="56"/>
    </row>
    <row r="75" spans="1:11" x14ac:dyDescent="0.25">
      <c r="A75" s="59">
        <v>72</v>
      </c>
      <c r="B75" s="59">
        <v>1925</v>
      </c>
      <c r="C75" s="59" t="s">
        <v>50</v>
      </c>
      <c r="D75" s="63">
        <v>45136.84138378856</v>
      </c>
      <c r="E75" s="63">
        <v>6771.7640748501453</v>
      </c>
      <c r="F75" s="63">
        <v>6771.7640748501653</v>
      </c>
      <c r="G75" s="63">
        <v>6771.7640748501544</v>
      </c>
      <c r="H75" s="63">
        <v>6771.7640748501344</v>
      </c>
      <c r="I75" s="63">
        <v>6771.7640748514241</v>
      </c>
      <c r="J75" s="56"/>
      <c r="K75" s="56"/>
    </row>
    <row r="76" spans="1:11" x14ac:dyDescent="0.25">
      <c r="A76" s="59">
        <v>73</v>
      </c>
      <c r="B76" s="59">
        <v>1925</v>
      </c>
      <c r="C76" s="59" t="s">
        <v>61</v>
      </c>
      <c r="D76" s="63">
        <v>30409.087121802859</v>
      </c>
      <c r="E76" s="63">
        <v>30390.97417326739</v>
      </c>
      <c r="F76" s="63">
        <v>30381.607844964779</v>
      </c>
      <c r="G76" s="63">
        <v>30379.327909873537</v>
      </c>
      <c r="H76" s="63">
        <v>30366.006384700489</v>
      </c>
      <c r="I76" s="63">
        <v>30294.99205991835</v>
      </c>
      <c r="J76" s="56"/>
      <c r="K76" s="56"/>
    </row>
    <row r="77" spans="1:11" x14ac:dyDescent="0.25">
      <c r="A77" s="59">
        <v>74</v>
      </c>
      <c r="B77" s="59">
        <v>1925</v>
      </c>
      <c r="C77" s="59" t="s">
        <v>55</v>
      </c>
      <c r="D77" s="63">
        <v>64905.62235051411</v>
      </c>
      <c r="E77" s="63">
        <v>22397.799833052355</v>
      </c>
      <c r="F77" s="63">
        <v>15849.549667685555</v>
      </c>
      <c r="G77" s="63">
        <v>7434.8853906476652</v>
      </c>
      <c r="H77" s="63">
        <v>1132.545846071823</v>
      </c>
      <c r="I77" s="63">
        <v>1132.545846071823</v>
      </c>
      <c r="J77" s="56"/>
      <c r="K77" s="56"/>
    </row>
    <row r="78" spans="1:11" x14ac:dyDescent="0.25">
      <c r="A78" s="59">
        <v>75</v>
      </c>
      <c r="B78" s="59">
        <v>1925</v>
      </c>
      <c r="C78" s="59" t="s">
        <v>60</v>
      </c>
      <c r="D78" s="63">
        <v>12299.852952488911</v>
      </c>
      <c r="E78" s="63">
        <v>12256.874216371565</v>
      </c>
      <c r="F78" s="63">
        <v>12239.761017107863</v>
      </c>
      <c r="G78" s="63">
        <v>12236.658724371835</v>
      </c>
      <c r="H78" s="63">
        <v>12215.573627449276</v>
      </c>
      <c r="I78" s="63">
        <v>11923.457410642861</v>
      </c>
      <c r="J78" s="56"/>
      <c r="K78" s="56"/>
    </row>
    <row r="79" spans="1:11" x14ac:dyDescent="0.25">
      <c r="A79" s="59">
        <v>76</v>
      </c>
      <c r="B79" s="59">
        <v>1925</v>
      </c>
      <c r="C79" s="59" t="s">
        <v>56</v>
      </c>
      <c r="D79" s="63">
        <v>4399.3790648497798</v>
      </c>
      <c r="E79" s="63">
        <v>1230.700844677154</v>
      </c>
      <c r="F79" s="63">
        <v>64.777077855009097</v>
      </c>
      <c r="G79" s="63">
        <v>64.777077855009097</v>
      </c>
      <c r="H79" s="63">
        <v>64.777077855009097</v>
      </c>
      <c r="I79" s="63">
        <v>64.777077855009097</v>
      </c>
      <c r="J79" s="56"/>
      <c r="K79" s="56"/>
    </row>
    <row r="80" spans="1:11" x14ac:dyDescent="0.25">
      <c r="A80" s="59">
        <v>77</v>
      </c>
      <c r="B80" s="59">
        <v>1925</v>
      </c>
      <c r="C80" s="59" t="s">
        <v>57</v>
      </c>
      <c r="D80" s="63">
        <v>427.15813397791294</v>
      </c>
      <c r="E80" s="63">
        <v>420.34250268501501</v>
      </c>
      <c r="F80" s="63">
        <v>412.36579385397602</v>
      </c>
      <c r="G80" s="63">
        <v>411.36743109928801</v>
      </c>
      <c r="H80" s="63">
        <v>403.58933589895196</v>
      </c>
      <c r="I80" s="63">
        <v>254.033783706311</v>
      </c>
      <c r="J80" s="56"/>
      <c r="K80" s="56"/>
    </row>
    <row r="81" spans="1:11" x14ac:dyDescent="0.25">
      <c r="A81" s="59">
        <v>78</v>
      </c>
      <c r="B81" s="59">
        <v>1925</v>
      </c>
      <c r="C81" s="59" t="s">
        <v>59</v>
      </c>
      <c r="D81" s="63">
        <v>2477.55859143421</v>
      </c>
      <c r="E81" s="63">
        <v>2471.88842596428</v>
      </c>
      <c r="F81" s="63">
        <v>2471.6505232303998</v>
      </c>
      <c r="G81" s="63">
        <v>2471.5951434035201</v>
      </c>
      <c r="H81" s="63">
        <v>2471.0068420124999</v>
      </c>
      <c r="I81" s="63">
        <v>2454.1882169784899</v>
      </c>
      <c r="J81" s="56"/>
      <c r="K81" s="56"/>
    </row>
    <row r="82" spans="1:11" x14ac:dyDescent="0.25">
      <c r="A82" s="59">
        <v>79</v>
      </c>
      <c r="B82" s="59">
        <v>1925</v>
      </c>
      <c r="C82" s="59" t="s">
        <v>58</v>
      </c>
      <c r="D82" s="63">
        <v>5849.0156816017934</v>
      </c>
      <c r="E82" s="63">
        <v>5846.068806936124</v>
      </c>
      <c r="F82" s="63">
        <v>5845.4685398649208</v>
      </c>
      <c r="G82" s="63">
        <v>5845.3469783013961</v>
      </c>
      <c r="H82" s="63">
        <v>5844.5146566046742</v>
      </c>
      <c r="I82" s="63">
        <v>5834.4104855257674</v>
      </c>
      <c r="J82" s="56"/>
      <c r="K82" s="56"/>
    </row>
    <row r="83" spans="1:11" x14ac:dyDescent="0.25">
      <c r="A83" s="59">
        <v>80</v>
      </c>
      <c r="B83" s="59">
        <v>1925</v>
      </c>
      <c r="C83" s="59" t="s">
        <v>62</v>
      </c>
      <c r="D83" s="63">
        <v>112327.201419534</v>
      </c>
      <c r="E83" s="63">
        <v>112220.12372620231</v>
      </c>
      <c r="F83" s="63">
        <v>112198.42147360744</v>
      </c>
      <c r="G83" s="63">
        <v>112191.63621137576</v>
      </c>
      <c r="H83" s="63">
        <v>112150.53499403012</v>
      </c>
      <c r="I83" s="63">
        <v>111834.6499704771</v>
      </c>
      <c r="J83" s="56"/>
      <c r="K83" s="56"/>
    </row>
    <row r="84" spans="1:11" x14ac:dyDescent="0.25">
      <c r="A84" s="59">
        <v>81</v>
      </c>
      <c r="B84" s="59">
        <v>1926</v>
      </c>
      <c r="C84" s="59">
        <v>1926</v>
      </c>
      <c r="D84" s="63">
        <v>982265.66863120196</v>
      </c>
      <c r="E84" s="63">
        <v>953387.97326649842</v>
      </c>
      <c r="F84" s="63">
        <v>907743.84199434542</v>
      </c>
      <c r="G84" s="63">
        <v>831895.28913374525</v>
      </c>
      <c r="H84" s="63">
        <v>785650.54035824945</v>
      </c>
      <c r="I84" s="63">
        <v>743212.95495865587</v>
      </c>
      <c r="J84" s="56"/>
      <c r="K84" s="56"/>
    </row>
    <row r="85" spans="1:11" x14ac:dyDescent="0.25">
      <c r="A85" s="59">
        <v>82</v>
      </c>
      <c r="B85" s="59">
        <v>1926</v>
      </c>
      <c r="C85" s="59" t="s">
        <v>44</v>
      </c>
      <c r="D85" s="63">
        <v>94722.180002905428</v>
      </c>
      <c r="E85" s="63">
        <v>94053.593384803185</v>
      </c>
      <c r="F85" s="63">
        <v>93312.324759055235</v>
      </c>
      <c r="G85" s="63">
        <v>90856.759843601016</v>
      </c>
      <c r="H85" s="63">
        <v>89674.51589124024</v>
      </c>
      <c r="I85" s="63">
        <v>86606.012885641714</v>
      </c>
      <c r="J85" s="56"/>
      <c r="K85" s="56"/>
    </row>
    <row r="86" spans="1:11" x14ac:dyDescent="0.25">
      <c r="A86" s="59">
        <v>83</v>
      </c>
      <c r="B86" s="59">
        <v>1926</v>
      </c>
      <c r="C86" s="59" t="s">
        <v>45</v>
      </c>
      <c r="D86" s="63">
        <v>295746.13462687895</v>
      </c>
      <c r="E86" s="63">
        <v>295576.14309849491</v>
      </c>
      <c r="F86" s="63">
        <v>295438.30892968259</v>
      </c>
      <c r="G86" s="63">
        <v>294814.54932726477</v>
      </c>
      <c r="H86" s="63">
        <v>294339.67632237519</v>
      </c>
      <c r="I86" s="63">
        <v>294054.99948836828</v>
      </c>
      <c r="J86" s="56"/>
      <c r="K86" s="56"/>
    </row>
    <row r="87" spans="1:11" x14ac:dyDescent="0.25">
      <c r="A87" s="59">
        <v>84</v>
      </c>
      <c r="B87" s="59">
        <v>1926</v>
      </c>
      <c r="C87" s="59" t="s">
        <v>46</v>
      </c>
      <c r="D87" s="63">
        <v>142813.5674861414</v>
      </c>
      <c r="E87" s="63">
        <v>141395.04475198709</v>
      </c>
      <c r="F87" s="63">
        <v>140158.85212808559</v>
      </c>
      <c r="G87" s="63">
        <v>120306.4626059701</v>
      </c>
      <c r="H87" s="63">
        <v>89968.939167913908</v>
      </c>
      <c r="I87" s="63">
        <v>60650.454893090238</v>
      </c>
      <c r="J87" s="56"/>
      <c r="K87" s="56"/>
    </row>
    <row r="88" spans="1:11" x14ac:dyDescent="0.25">
      <c r="A88" s="59">
        <v>85</v>
      </c>
      <c r="B88" s="59">
        <v>1926</v>
      </c>
      <c r="C88" s="59" t="s">
        <v>47</v>
      </c>
      <c r="D88" s="63">
        <v>30709.8095712541</v>
      </c>
      <c r="E88" s="63">
        <v>30497.2042213696</v>
      </c>
      <c r="F88" s="63">
        <v>30202.1845317933</v>
      </c>
      <c r="G88" s="63">
        <v>29942.3674144215</v>
      </c>
      <c r="H88" s="63">
        <v>29909.990981376799</v>
      </c>
      <c r="I88" s="63">
        <v>29907.0936152186</v>
      </c>
      <c r="J88" s="56"/>
      <c r="K88" s="56"/>
    </row>
    <row r="89" spans="1:11" x14ac:dyDescent="0.25">
      <c r="A89" s="59">
        <v>86</v>
      </c>
      <c r="B89" s="59">
        <v>1926</v>
      </c>
      <c r="C89" s="59" t="s">
        <v>48</v>
      </c>
      <c r="D89" s="63">
        <v>2699.400825843089</v>
      </c>
      <c r="E89" s="63">
        <v>2697.5241033723501</v>
      </c>
      <c r="F89" s="63">
        <v>2695.9926458353457</v>
      </c>
      <c r="G89" s="63">
        <v>2689.2428775818903</v>
      </c>
      <c r="H89" s="63">
        <v>2685.3454924130929</v>
      </c>
      <c r="I89" s="63">
        <v>2682.342624674131</v>
      </c>
      <c r="J89" s="56"/>
      <c r="K89" s="56"/>
    </row>
    <row r="90" spans="1:11" x14ac:dyDescent="0.25">
      <c r="A90" s="59">
        <v>87</v>
      </c>
      <c r="B90" s="59">
        <v>1926</v>
      </c>
      <c r="C90" s="59" t="s">
        <v>49</v>
      </c>
      <c r="D90" s="63">
        <v>1898.433908506647</v>
      </c>
      <c r="E90" s="63">
        <v>1889.3231098015021</v>
      </c>
      <c r="F90" s="63">
        <v>1882.627470593636</v>
      </c>
      <c r="G90" s="63">
        <v>1840.2154138255971</v>
      </c>
      <c r="H90" s="63">
        <v>1829.5097155562739</v>
      </c>
      <c r="I90" s="63">
        <v>1806.1993207881278</v>
      </c>
      <c r="J90" s="56"/>
      <c r="K90" s="56"/>
    </row>
    <row r="91" spans="1:11" x14ac:dyDescent="0.25">
      <c r="A91" s="59">
        <v>88</v>
      </c>
      <c r="B91" s="59">
        <v>1926</v>
      </c>
      <c r="C91" s="59" t="s">
        <v>51</v>
      </c>
      <c r="D91" s="63">
        <v>6770.2600444252266</v>
      </c>
      <c r="E91" s="63">
        <v>6768.4846192574732</v>
      </c>
      <c r="F91" s="63">
        <v>6766.2064794721882</v>
      </c>
      <c r="G91" s="63">
        <v>6764.3020466989183</v>
      </c>
      <c r="H91" s="63">
        <v>6763.0868832225979</v>
      </c>
      <c r="I91" s="63">
        <v>6763.0322480809764</v>
      </c>
      <c r="J91" s="56"/>
      <c r="K91" s="56"/>
    </row>
    <row r="92" spans="1:11" x14ac:dyDescent="0.25">
      <c r="A92" s="59">
        <v>89</v>
      </c>
      <c r="B92" s="59">
        <v>1926</v>
      </c>
      <c r="C92" s="59" t="s">
        <v>52</v>
      </c>
      <c r="D92" s="63">
        <v>21265.297425287601</v>
      </c>
      <c r="E92" s="63">
        <v>21171.583992672669</v>
      </c>
      <c r="F92" s="63">
        <v>21067.467200581828</v>
      </c>
      <c r="G92" s="63">
        <v>20794.407062798829</v>
      </c>
      <c r="H92" s="63">
        <v>20724.493518528419</v>
      </c>
      <c r="I92" s="63">
        <v>20557.77731202732</v>
      </c>
      <c r="J92" s="56"/>
      <c r="K92" s="56"/>
    </row>
    <row r="93" spans="1:11" x14ac:dyDescent="0.25">
      <c r="A93" s="59">
        <v>90</v>
      </c>
      <c r="B93" s="59">
        <v>1926</v>
      </c>
      <c r="C93" s="59" t="s">
        <v>53</v>
      </c>
      <c r="D93" s="63">
        <v>817.21188524516299</v>
      </c>
      <c r="E93" s="63">
        <v>816.81257482708702</v>
      </c>
      <c r="F93" s="63">
        <v>816.31069013335809</v>
      </c>
      <c r="G93" s="63">
        <v>815.83222785037799</v>
      </c>
      <c r="H93" s="63">
        <v>814.49961401370001</v>
      </c>
      <c r="I93" s="63">
        <v>814.45030362584203</v>
      </c>
      <c r="J93" s="56"/>
      <c r="K93" s="56"/>
    </row>
    <row r="94" spans="1:11" x14ac:dyDescent="0.25">
      <c r="A94" s="59">
        <v>91</v>
      </c>
      <c r="B94" s="59">
        <v>1926</v>
      </c>
      <c r="C94" s="59" t="s">
        <v>54</v>
      </c>
      <c r="D94" s="63">
        <v>65498.609643500393</v>
      </c>
      <c r="E94" s="63">
        <v>65383.987782094096</v>
      </c>
      <c r="F94" s="63">
        <v>65279.882599380398</v>
      </c>
      <c r="G94" s="63">
        <v>64886.595028353004</v>
      </c>
      <c r="H94" s="63">
        <v>64522.317603614909</v>
      </c>
      <c r="I94" s="63">
        <v>64334.742803123205</v>
      </c>
      <c r="J94" s="56"/>
      <c r="K94" s="56"/>
    </row>
    <row r="95" spans="1:11" x14ac:dyDescent="0.25">
      <c r="A95" s="59">
        <v>92</v>
      </c>
      <c r="B95" s="59">
        <v>1926</v>
      </c>
      <c r="C95" s="59" t="s">
        <v>50</v>
      </c>
      <c r="D95" s="63">
        <v>64459.980453208205</v>
      </c>
      <c r="E95" s="63">
        <v>48477.793518798477</v>
      </c>
      <c r="F95" s="63">
        <v>38604.25966644477</v>
      </c>
      <c r="G95" s="63">
        <v>8413.7010075339094</v>
      </c>
      <c r="H95" s="63">
        <v>6771.7640748507447</v>
      </c>
      <c r="I95" s="63">
        <v>6771.7640748501653</v>
      </c>
      <c r="J95" s="56"/>
      <c r="K95" s="56"/>
    </row>
    <row r="96" spans="1:11" x14ac:dyDescent="0.25">
      <c r="A96" s="59">
        <v>93</v>
      </c>
      <c r="B96" s="59">
        <v>1926</v>
      </c>
      <c r="C96" s="59" t="s">
        <v>61</v>
      </c>
      <c r="D96" s="63">
        <v>30416.28255407685</v>
      </c>
      <c r="E96" s="63">
        <v>30411.580079382118</v>
      </c>
      <c r="F96" s="63">
        <v>30407.56386081209</v>
      </c>
      <c r="G96" s="63">
        <v>30391.975870473088</v>
      </c>
      <c r="H96" s="63">
        <v>30380.980804596638</v>
      </c>
      <c r="I96" s="63">
        <v>30374.37705570479</v>
      </c>
      <c r="J96" s="56"/>
      <c r="K96" s="56"/>
    </row>
    <row r="97" spans="1:11" x14ac:dyDescent="0.25">
      <c r="A97" s="59">
        <v>94</v>
      </c>
      <c r="B97" s="59">
        <v>1926</v>
      </c>
      <c r="C97" s="59" t="s">
        <v>55</v>
      </c>
      <c r="D97" s="63">
        <v>85883.957658940999</v>
      </c>
      <c r="E97" s="63">
        <v>76058.497553845897</v>
      </c>
      <c r="F97" s="63">
        <v>45561.968670836708</v>
      </c>
      <c r="G97" s="63">
        <v>24168.820351590952</v>
      </c>
      <c r="H97" s="63">
        <v>14036.402854017155</v>
      </c>
      <c r="I97" s="63">
        <v>4689.0014373155655</v>
      </c>
      <c r="J97" s="56"/>
      <c r="K97" s="56"/>
    </row>
    <row r="98" spans="1:11" x14ac:dyDescent="0.25">
      <c r="A98" s="59">
        <v>95</v>
      </c>
      <c r="B98" s="59">
        <v>1926</v>
      </c>
      <c r="C98" s="59" t="s">
        <v>60</v>
      </c>
      <c r="D98" s="63">
        <v>12332.201948827855</v>
      </c>
      <c r="E98" s="63">
        <v>12312.639752314715</v>
      </c>
      <c r="F98" s="63">
        <v>12288.659324416527</v>
      </c>
      <c r="G98" s="63">
        <v>12259.057375996763</v>
      </c>
      <c r="H98" s="63">
        <v>12238.523084338171</v>
      </c>
      <c r="I98" s="63">
        <v>12232.53832886174</v>
      </c>
      <c r="J98" s="56"/>
      <c r="K98" s="56"/>
    </row>
    <row r="99" spans="1:11" x14ac:dyDescent="0.25">
      <c r="A99" s="59">
        <v>96</v>
      </c>
      <c r="B99" s="59">
        <v>1926</v>
      </c>
      <c r="C99" s="59" t="s">
        <v>56</v>
      </c>
      <c r="D99" s="63">
        <v>5066.39611413278</v>
      </c>
      <c r="E99" s="63">
        <v>4763.7859048814298</v>
      </c>
      <c r="F99" s="63">
        <v>2208.1429309863242</v>
      </c>
      <c r="G99" s="63">
        <v>1987.8199865664139</v>
      </c>
      <c r="H99" s="63">
        <v>64.777077855009097</v>
      </c>
      <c r="I99" s="63">
        <v>64.777077855009097</v>
      </c>
      <c r="J99" s="56"/>
      <c r="K99" s="56"/>
    </row>
    <row r="100" spans="1:11" x14ac:dyDescent="0.25">
      <c r="A100" s="59">
        <v>97</v>
      </c>
      <c r="B100" s="59">
        <v>1926</v>
      </c>
      <c r="C100" s="59" t="s">
        <v>57</v>
      </c>
      <c r="D100" s="63">
        <v>432.45709392295396</v>
      </c>
      <c r="E100" s="63">
        <v>429.32574731628802</v>
      </c>
      <c r="F100" s="63">
        <v>425.12274632574696</v>
      </c>
      <c r="G100" s="63">
        <v>421.05437884278302</v>
      </c>
      <c r="H100" s="63">
        <v>411.75447309808499</v>
      </c>
      <c r="I100" s="63">
        <v>411.35616421638002</v>
      </c>
      <c r="J100" s="56"/>
      <c r="K100" s="56"/>
    </row>
    <row r="101" spans="1:11" x14ac:dyDescent="0.25">
      <c r="A101" s="59">
        <v>98</v>
      </c>
      <c r="B101" s="59">
        <v>1926</v>
      </c>
      <c r="C101" s="59" t="s">
        <v>59</v>
      </c>
      <c r="D101" s="63">
        <v>2483.0421969023701</v>
      </c>
      <c r="E101" s="63">
        <v>2479.77495306949</v>
      </c>
      <c r="F101" s="63">
        <v>2475.5267796479702</v>
      </c>
      <c r="G101" s="63">
        <v>2472.0456011485098</v>
      </c>
      <c r="H101" s="63">
        <v>2471.6281459033498</v>
      </c>
      <c r="I101" s="63">
        <v>2471.59096053544</v>
      </c>
      <c r="J101" s="56"/>
      <c r="K101" s="56"/>
    </row>
    <row r="102" spans="1:11" x14ac:dyDescent="0.25">
      <c r="A102" s="59">
        <v>99</v>
      </c>
      <c r="B102" s="59">
        <v>1926</v>
      </c>
      <c r="C102" s="59" t="s">
        <v>58</v>
      </c>
      <c r="D102" s="63">
        <v>5851.5061843871208</v>
      </c>
      <c r="E102" s="63">
        <v>5850.0035549619097</v>
      </c>
      <c r="F102" s="63">
        <v>5848.1415362743019</v>
      </c>
      <c r="G102" s="63">
        <v>5846.1808728793585</v>
      </c>
      <c r="H102" s="63">
        <v>5845.4257892569949</v>
      </c>
      <c r="I102" s="63">
        <v>5845.1686535791478</v>
      </c>
      <c r="J102" s="56"/>
      <c r="K102" s="56"/>
    </row>
    <row r="103" spans="1:11" x14ac:dyDescent="0.25">
      <c r="A103" s="59">
        <v>100</v>
      </c>
      <c r="B103" s="59">
        <v>1926</v>
      </c>
      <c r="C103" s="59" t="s">
        <v>62</v>
      </c>
      <c r="D103" s="63">
        <v>112398.93900681459</v>
      </c>
      <c r="E103" s="63">
        <v>112354.87056324832</v>
      </c>
      <c r="F103" s="63">
        <v>112304.29904398721</v>
      </c>
      <c r="G103" s="63">
        <v>112223.89984034743</v>
      </c>
      <c r="H103" s="63">
        <v>112196.90886407823</v>
      </c>
      <c r="I103" s="63">
        <v>112175.27571109904</v>
      </c>
      <c r="J103" s="56"/>
      <c r="K103" s="56"/>
    </row>
    <row r="104" spans="1:11" x14ac:dyDescent="0.25">
      <c r="A104" s="59">
        <v>101</v>
      </c>
      <c r="B104" s="59">
        <v>1927</v>
      </c>
      <c r="C104" s="59">
        <v>1927</v>
      </c>
      <c r="D104" s="63">
        <v>984792.2665033252</v>
      </c>
      <c r="E104" s="63">
        <v>923363.9131267257</v>
      </c>
      <c r="F104" s="63">
        <v>866146.33901232714</v>
      </c>
      <c r="G104" s="63">
        <v>799904.69396778278</v>
      </c>
      <c r="H104" s="63">
        <v>749224.34152720461</v>
      </c>
      <c r="I104" s="63">
        <v>713018.67752722651</v>
      </c>
      <c r="J104" s="56"/>
      <c r="K104" s="56"/>
    </row>
    <row r="105" spans="1:11" x14ac:dyDescent="0.25">
      <c r="A105" s="59">
        <v>102</v>
      </c>
      <c r="B105" s="59">
        <v>1927</v>
      </c>
      <c r="C105" s="59" t="s">
        <v>44</v>
      </c>
      <c r="D105" s="63">
        <v>94774.51155322128</v>
      </c>
      <c r="E105" s="63">
        <v>93432.028626272673</v>
      </c>
      <c r="F105" s="63">
        <v>91909.78968018548</v>
      </c>
      <c r="G105" s="63">
        <v>89891.760368528223</v>
      </c>
      <c r="H105" s="63">
        <v>88084.111404596144</v>
      </c>
      <c r="I105" s="63">
        <v>67772.455551674429</v>
      </c>
      <c r="J105" s="56"/>
      <c r="K105" s="56"/>
    </row>
    <row r="106" spans="1:11" x14ac:dyDescent="0.25">
      <c r="A106" s="59">
        <v>103</v>
      </c>
      <c r="B106" s="59">
        <v>1927</v>
      </c>
      <c r="C106" s="59" t="s">
        <v>45</v>
      </c>
      <c r="D106" s="63">
        <v>295757.10361496953</v>
      </c>
      <c r="E106" s="63">
        <v>295455.71341176133</v>
      </c>
      <c r="F106" s="63">
        <v>295028.9592417414</v>
      </c>
      <c r="G106" s="63">
        <v>294403.8936438844</v>
      </c>
      <c r="H106" s="63">
        <v>294140.07955546572</v>
      </c>
      <c r="I106" s="63">
        <v>292661.51393327001</v>
      </c>
      <c r="J106" s="56"/>
      <c r="K106" s="56"/>
    </row>
    <row r="107" spans="1:11" x14ac:dyDescent="0.25">
      <c r="A107" s="59">
        <v>104</v>
      </c>
      <c r="B107" s="59">
        <v>1927</v>
      </c>
      <c r="C107" s="59" t="s">
        <v>46</v>
      </c>
      <c r="D107" s="63">
        <v>142896.98012390709</v>
      </c>
      <c r="E107" s="63">
        <v>140316.02821677711</v>
      </c>
      <c r="F107" s="63">
        <v>133345.32581550701</v>
      </c>
      <c r="G107" s="63">
        <v>100862.24888892489</v>
      </c>
      <c r="H107" s="63">
        <v>63480.673434001881</v>
      </c>
      <c r="I107" s="63">
        <v>57376.131079313069</v>
      </c>
      <c r="J107" s="56"/>
      <c r="K107" s="56"/>
    </row>
    <row r="108" spans="1:11" x14ac:dyDescent="0.25">
      <c r="A108" s="59">
        <v>105</v>
      </c>
      <c r="B108" s="59">
        <v>1927</v>
      </c>
      <c r="C108" s="59" t="s">
        <v>47</v>
      </c>
      <c r="D108" s="63">
        <v>30730.821220283298</v>
      </c>
      <c r="E108" s="63">
        <v>30256.583671009001</v>
      </c>
      <c r="F108" s="63">
        <v>30084.3948430612</v>
      </c>
      <c r="G108" s="63">
        <v>29913.360148696102</v>
      </c>
      <c r="H108" s="63">
        <v>29907.243259609899</v>
      </c>
      <c r="I108" s="63">
        <v>28909.567427330101</v>
      </c>
      <c r="J108" s="56"/>
      <c r="K108" s="56"/>
    </row>
    <row r="109" spans="1:11" x14ac:dyDescent="0.25">
      <c r="A109" s="59">
        <v>106</v>
      </c>
      <c r="B109" s="59">
        <v>1927</v>
      </c>
      <c r="C109" s="59" t="s">
        <v>48</v>
      </c>
      <c r="D109" s="63">
        <v>2699.5210537657167</v>
      </c>
      <c r="E109" s="63">
        <v>2696.1870567730739</v>
      </c>
      <c r="F109" s="63">
        <v>2691.5087107050181</v>
      </c>
      <c r="G109" s="63">
        <v>2685.8622792364449</v>
      </c>
      <c r="H109" s="63">
        <v>2683.2493926019561</v>
      </c>
      <c r="I109" s="63">
        <v>2670.5881797060861</v>
      </c>
      <c r="J109" s="56"/>
      <c r="K109" s="56"/>
    </row>
    <row r="110" spans="1:11" x14ac:dyDescent="0.25">
      <c r="A110" s="59">
        <v>107</v>
      </c>
      <c r="B110" s="59">
        <v>1927</v>
      </c>
      <c r="C110" s="59" t="s">
        <v>49</v>
      </c>
      <c r="D110" s="63">
        <v>1898.9178568648958</v>
      </c>
      <c r="E110" s="63">
        <v>1883.3515585953719</v>
      </c>
      <c r="F110" s="63">
        <v>1854.071682683335</v>
      </c>
      <c r="G110" s="63">
        <v>1830.949423466318</v>
      </c>
      <c r="H110" s="63">
        <v>1813.7392095234841</v>
      </c>
      <c r="I110" s="63">
        <v>1759.4934125842628</v>
      </c>
      <c r="J110" s="56"/>
      <c r="K110" s="56"/>
    </row>
    <row r="111" spans="1:11" x14ac:dyDescent="0.25">
      <c r="A111" s="59">
        <v>108</v>
      </c>
      <c r="B111" s="59">
        <v>1927</v>
      </c>
      <c r="C111" s="59" t="s">
        <v>51</v>
      </c>
      <c r="D111" s="63">
        <v>6770.442201819269</v>
      </c>
      <c r="E111" s="63">
        <v>6766.6115651581731</v>
      </c>
      <c r="F111" s="63">
        <v>6765.3520040020694</v>
      </c>
      <c r="G111" s="63">
        <v>6763.245251563676</v>
      </c>
      <c r="H111" s="63">
        <v>6763.0334914381956</v>
      </c>
      <c r="I111" s="63">
        <v>6754.9559192363768</v>
      </c>
      <c r="J111" s="56"/>
      <c r="K111" s="56"/>
    </row>
    <row r="112" spans="1:11" x14ac:dyDescent="0.25">
      <c r="A112" s="59">
        <v>109</v>
      </c>
      <c r="B112" s="59">
        <v>1927</v>
      </c>
      <c r="C112" s="59" t="s">
        <v>52</v>
      </c>
      <c r="D112" s="63">
        <v>21272.935643825189</v>
      </c>
      <c r="E112" s="63">
        <v>21084.355860419721</v>
      </c>
      <c r="F112" s="63">
        <v>20904.9631360436</v>
      </c>
      <c r="G112" s="63">
        <v>20733.314842589341</v>
      </c>
      <c r="H112" s="63">
        <v>20618.41810828646</v>
      </c>
      <c r="I112" s="63">
        <v>20083.782580990912</v>
      </c>
      <c r="J112" s="56"/>
      <c r="K112" s="56"/>
    </row>
    <row r="113" spans="1:11" x14ac:dyDescent="0.25">
      <c r="A113" s="59">
        <v>110</v>
      </c>
      <c r="B113" s="59">
        <v>1927</v>
      </c>
      <c r="C113" s="59" t="s">
        <v>53</v>
      </c>
      <c r="D113" s="63">
        <v>817.25354038333194</v>
      </c>
      <c r="E113" s="63">
        <v>816.39956839578599</v>
      </c>
      <c r="F113" s="63">
        <v>816.12413040473302</v>
      </c>
      <c r="G113" s="63">
        <v>814.67900275348904</v>
      </c>
      <c r="H113" s="63">
        <v>814.45082105893107</v>
      </c>
      <c r="I113" s="63">
        <v>810.33850859791698</v>
      </c>
      <c r="J113" s="56"/>
      <c r="K113" s="56"/>
    </row>
    <row r="114" spans="1:11" x14ac:dyDescent="0.25">
      <c r="A114" s="59">
        <v>111</v>
      </c>
      <c r="B114" s="59">
        <v>1927</v>
      </c>
      <c r="C114" s="59" t="s">
        <v>54</v>
      </c>
      <c r="D114" s="63">
        <v>65506.795741368202</v>
      </c>
      <c r="E114" s="63">
        <v>65294.547085879502</v>
      </c>
      <c r="F114" s="63">
        <v>65032.229505716998</v>
      </c>
      <c r="G114" s="63">
        <v>64573.0104465435</v>
      </c>
      <c r="H114" s="63">
        <v>64391.356615783196</v>
      </c>
      <c r="I114" s="63">
        <v>63129.629333974299</v>
      </c>
      <c r="J114" s="56"/>
      <c r="K114" s="56"/>
    </row>
    <row r="115" spans="1:11" x14ac:dyDescent="0.25">
      <c r="A115" s="59">
        <v>112</v>
      </c>
      <c r="B115" s="59">
        <v>1927</v>
      </c>
      <c r="C115" s="59" t="s">
        <v>50</v>
      </c>
      <c r="D115" s="63">
        <v>66083.947738257397</v>
      </c>
      <c r="E115" s="63">
        <v>41918.179497612669</v>
      </c>
      <c r="F115" s="63">
        <v>17956.254613492129</v>
      </c>
      <c r="G115" s="63">
        <v>6771.7640748501653</v>
      </c>
      <c r="H115" s="63">
        <v>6771.7640748501453</v>
      </c>
      <c r="I115" s="63">
        <v>6771.7640748501544</v>
      </c>
      <c r="J115" s="56"/>
      <c r="K115" s="56"/>
    </row>
    <row r="116" spans="1:11" x14ac:dyDescent="0.25">
      <c r="A116" s="59">
        <v>113</v>
      </c>
      <c r="B116" s="59">
        <v>1927</v>
      </c>
      <c r="C116" s="59" t="s">
        <v>61</v>
      </c>
      <c r="D116" s="63">
        <v>30416.603346293668</v>
      </c>
      <c r="E116" s="63">
        <v>30408.100830879019</v>
      </c>
      <c r="F116" s="63">
        <v>30397.359438198499</v>
      </c>
      <c r="G116" s="63">
        <v>30382.433394001859</v>
      </c>
      <c r="H116" s="63">
        <v>30376.335499239722</v>
      </c>
      <c r="I116" s="63">
        <v>30342.582077465056</v>
      </c>
      <c r="J116" s="56"/>
      <c r="K116" s="56"/>
    </row>
    <row r="117" spans="1:11" x14ac:dyDescent="0.25">
      <c r="A117" s="59">
        <v>114</v>
      </c>
      <c r="B117" s="59">
        <v>1927</v>
      </c>
      <c r="C117" s="59" t="s">
        <v>55</v>
      </c>
      <c r="D117" s="63">
        <v>86569.839258115215</v>
      </c>
      <c r="E117" s="63">
        <v>55790.817852792599</v>
      </c>
      <c r="F117" s="63">
        <v>33877.905683764351</v>
      </c>
      <c r="G117" s="63">
        <v>17041.377416939253</v>
      </c>
      <c r="H117" s="63">
        <v>6170.9568228761254</v>
      </c>
      <c r="I117" s="63">
        <v>1132.545846071823</v>
      </c>
      <c r="J117" s="56"/>
      <c r="K117" s="56"/>
    </row>
    <row r="118" spans="1:11" x14ac:dyDescent="0.25">
      <c r="A118" s="59">
        <v>115</v>
      </c>
      <c r="B118" s="59">
        <v>1927</v>
      </c>
      <c r="C118" s="59" t="s">
        <v>60</v>
      </c>
      <c r="D118" s="63">
        <v>12334.082977225726</v>
      </c>
      <c r="E118" s="63">
        <v>12292.821609163373</v>
      </c>
      <c r="F118" s="63">
        <v>12273.067728138061</v>
      </c>
      <c r="G118" s="63">
        <v>12241.343785765672</v>
      </c>
      <c r="H118" s="63">
        <v>12234.190666003367</v>
      </c>
      <c r="I118" s="63">
        <v>12119.31180015049</v>
      </c>
      <c r="J118" s="56"/>
      <c r="K118" s="56"/>
    </row>
    <row r="119" spans="1:11" x14ac:dyDescent="0.25">
      <c r="A119" s="59">
        <v>116</v>
      </c>
      <c r="B119" s="59">
        <v>1927</v>
      </c>
      <c r="C119" s="59" t="s">
        <v>56</v>
      </c>
      <c r="D119" s="63">
        <v>5091.78612664507</v>
      </c>
      <c r="E119" s="63">
        <v>3888.7958339420202</v>
      </c>
      <c r="F119" s="63">
        <v>2207.2983345554139</v>
      </c>
      <c r="G119" s="63">
        <v>64.777077855009097</v>
      </c>
      <c r="H119" s="63">
        <v>64.777077855009097</v>
      </c>
      <c r="I119" s="63">
        <v>64.777077855009097</v>
      </c>
      <c r="J119" s="56"/>
      <c r="K119" s="56"/>
    </row>
    <row r="120" spans="1:11" x14ac:dyDescent="0.25">
      <c r="A120" s="59">
        <v>117</v>
      </c>
      <c r="B120" s="59">
        <v>1927</v>
      </c>
      <c r="C120" s="59" t="s">
        <v>57</v>
      </c>
      <c r="D120" s="63">
        <v>432.77366820538799</v>
      </c>
      <c r="E120" s="63">
        <v>425.88978346018405</v>
      </c>
      <c r="F120" s="63">
        <v>423.47665948466295</v>
      </c>
      <c r="G120" s="63">
        <v>413.15293489278503</v>
      </c>
      <c r="H120" s="63">
        <v>411.36059799207601</v>
      </c>
      <c r="I120" s="63">
        <v>358.83357203604629</v>
      </c>
      <c r="J120" s="56"/>
      <c r="K120" s="56"/>
    </row>
    <row r="121" spans="1:11" x14ac:dyDescent="0.25">
      <c r="A121" s="59">
        <v>118</v>
      </c>
      <c r="B121" s="59">
        <v>1927</v>
      </c>
      <c r="C121" s="59" t="s">
        <v>59</v>
      </c>
      <c r="D121" s="63">
        <v>2483.3748123150499</v>
      </c>
      <c r="E121" s="63">
        <v>2476.28594720519</v>
      </c>
      <c r="F121" s="63">
        <v>2473.9192894284301</v>
      </c>
      <c r="G121" s="63">
        <v>2471.67142205764</v>
      </c>
      <c r="H121" s="63">
        <v>2471.59288040808</v>
      </c>
      <c r="I121" s="63">
        <v>2460.3486988834602</v>
      </c>
      <c r="J121" s="56"/>
      <c r="K121" s="56"/>
    </row>
    <row r="122" spans="1:11" x14ac:dyDescent="0.25">
      <c r="A122" s="59">
        <v>119</v>
      </c>
      <c r="B122" s="59">
        <v>1927</v>
      </c>
      <c r="C122" s="59" t="s">
        <v>58</v>
      </c>
      <c r="D122" s="63">
        <v>5851.6542759932054</v>
      </c>
      <c r="E122" s="63">
        <v>5848.4665353128539</v>
      </c>
      <c r="F122" s="63">
        <v>5847.1334942338872</v>
      </c>
      <c r="G122" s="63">
        <v>5845.5215552539557</v>
      </c>
      <c r="H122" s="63">
        <v>5845.239332698764</v>
      </c>
      <c r="I122" s="63">
        <v>5839.1775501860511</v>
      </c>
      <c r="J122" s="56"/>
      <c r="K122" s="56"/>
    </row>
    <row r="123" spans="1:11" x14ac:dyDescent="0.25">
      <c r="A123" s="59">
        <v>120</v>
      </c>
      <c r="B123" s="59">
        <v>1927</v>
      </c>
      <c r="C123" s="59" t="s">
        <v>62</v>
      </c>
      <c r="D123" s="63">
        <v>112402.9217498668</v>
      </c>
      <c r="E123" s="63">
        <v>112312.74861531604</v>
      </c>
      <c r="F123" s="63">
        <v>112257.20502098069</v>
      </c>
      <c r="G123" s="63">
        <v>112200.32800998008</v>
      </c>
      <c r="H123" s="63">
        <v>112181.76928291548</v>
      </c>
      <c r="I123" s="63">
        <v>112000.88090305129</v>
      </c>
      <c r="J123" s="56"/>
      <c r="K123" s="56"/>
    </row>
    <row r="124" spans="1:11" x14ac:dyDescent="0.25">
      <c r="A124" s="59">
        <v>121</v>
      </c>
      <c r="B124" s="59">
        <v>1928</v>
      </c>
      <c r="C124" s="59">
        <v>1928</v>
      </c>
      <c r="D124" s="63">
        <v>995972.56095906661</v>
      </c>
      <c r="E124" s="63">
        <v>1023413.6043009739</v>
      </c>
      <c r="F124" s="63">
        <v>957799.76030051615</v>
      </c>
      <c r="G124" s="63">
        <v>905168.17652989028</v>
      </c>
      <c r="H124" s="63">
        <v>829562.77603475656</v>
      </c>
      <c r="I124" s="63">
        <v>788862.29014089191</v>
      </c>
      <c r="J124" s="56"/>
      <c r="K124" s="56"/>
    </row>
    <row r="125" spans="1:11" x14ac:dyDescent="0.25">
      <c r="A125" s="59">
        <v>122</v>
      </c>
      <c r="B125" s="59">
        <v>1928</v>
      </c>
      <c r="C125" s="59" t="s">
        <v>44</v>
      </c>
      <c r="D125" s="63">
        <v>95070.443458530222</v>
      </c>
      <c r="E125" s="63">
        <v>96194.722283209703</v>
      </c>
      <c r="F125" s="63">
        <v>94216.736471455035</v>
      </c>
      <c r="G125" s="63">
        <v>93287.347454830728</v>
      </c>
      <c r="H125" s="63">
        <v>90835.1097339111</v>
      </c>
      <c r="I125" s="63">
        <v>89702.209247504768</v>
      </c>
      <c r="J125" s="56"/>
      <c r="K125" s="56"/>
    </row>
    <row r="126" spans="1:11" x14ac:dyDescent="0.25">
      <c r="A126" s="59">
        <v>123</v>
      </c>
      <c r="B126" s="59">
        <v>1928</v>
      </c>
      <c r="C126" s="59" t="s">
        <v>45</v>
      </c>
      <c r="D126" s="63">
        <v>295824.32505724579</v>
      </c>
      <c r="E126" s="63">
        <v>296142.75930449553</v>
      </c>
      <c r="F126" s="63">
        <v>295619.4626395923</v>
      </c>
      <c r="G126" s="63">
        <v>295434.84284895548</v>
      </c>
      <c r="H126" s="63">
        <v>294811.07667156251</v>
      </c>
      <c r="I126" s="63">
        <v>294347.21537607606</v>
      </c>
      <c r="J126" s="56"/>
      <c r="K126" s="56"/>
    </row>
    <row r="127" spans="1:11" x14ac:dyDescent="0.25">
      <c r="A127" s="59">
        <v>124</v>
      </c>
      <c r="B127" s="59">
        <v>1928</v>
      </c>
      <c r="C127" s="59" t="s">
        <v>46</v>
      </c>
      <c r="D127" s="63">
        <v>143400.19681442849</v>
      </c>
      <c r="E127" s="63">
        <v>145596.27109748041</v>
      </c>
      <c r="F127" s="63">
        <v>141777.11346103571</v>
      </c>
      <c r="G127" s="63">
        <v>140127.26369289862</v>
      </c>
      <c r="H127" s="63">
        <v>119440.3347660607</v>
      </c>
      <c r="I127" s="63">
        <v>92461.873106170009</v>
      </c>
      <c r="J127" s="56"/>
      <c r="K127" s="56"/>
    </row>
    <row r="128" spans="1:11" x14ac:dyDescent="0.25">
      <c r="A128" s="59">
        <v>125</v>
      </c>
      <c r="B128" s="59">
        <v>1928</v>
      </c>
      <c r="C128" s="59" t="s">
        <v>47</v>
      </c>
      <c r="D128" s="63">
        <v>30844.1533604611</v>
      </c>
      <c r="E128" s="63">
        <v>31222.914785564499</v>
      </c>
      <c r="F128" s="63">
        <v>30544.045090150299</v>
      </c>
      <c r="G128" s="63">
        <v>30190.641147301299</v>
      </c>
      <c r="H128" s="63">
        <v>29938.722904695001</v>
      </c>
      <c r="I128" s="63">
        <v>29910.553909120601</v>
      </c>
      <c r="J128" s="56"/>
      <c r="K128" s="56"/>
    </row>
    <row r="129" spans="1:11" x14ac:dyDescent="0.25">
      <c r="A129" s="59">
        <v>126</v>
      </c>
      <c r="B129" s="59">
        <v>1928</v>
      </c>
      <c r="C129" s="59" t="s">
        <v>48</v>
      </c>
      <c r="D129" s="63">
        <v>2700.2550674040631</v>
      </c>
      <c r="E129" s="63">
        <v>2703.6666036071783</v>
      </c>
      <c r="F129" s="63">
        <v>2698.0030791169529</v>
      </c>
      <c r="G129" s="63">
        <v>2695.9538036005347</v>
      </c>
      <c r="H129" s="63">
        <v>2689.205170746166</v>
      </c>
      <c r="I129" s="63">
        <v>2685.4062774511508</v>
      </c>
      <c r="J129" s="56"/>
      <c r="K129" s="56"/>
    </row>
    <row r="130" spans="1:11" x14ac:dyDescent="0.25">
      <c r="A130" s="59">
        <v>127</v>
      </c>
      <c r="B130" s="59">
        <v>1928</v>
      </c>
      <c r="C130" s="59" t="s">
        <v>49</v>
      </c>
      <c r="D130" s="63">
        <v>1901.955225098005</v>
      </c>
      <c r="E130" s="63">
        <v>1916.2384042375902</v>
      </c>
      <c r="F130" s="63">
        <v>1891.772971775305</v>
      </c>
      <c r="G130" s="63">
        <v>1882.48621868083</v>
      </c>
      <c r="H130" s="63">
        <v>1839.977278654718</v>
      </c>
      <c r="I130" s="63">
        <v>1829.6824455763929</v>
      </c>
      <c r="J130" s="56"/>
      <c r="K130" s="56"/>
    </row>
    <row r="131" spans="1:11" x14ac:dyDescent="0.25">
      <c r="A131" s="59">
        <v>128</v>
      </c>
      <c r="B131" s="59">
        <v>1928</v>
      </c>
      <c r="C131" s="59" t="s">
        <v>51</v>
      </c>
      <c r="D131" s="63">
        <v>6771.4470892381123</v>
      </c>
      <c r="E131" s="63">
        <v>6775.1214587942759</v>
      </c>
      <c r="F131" s="63">
        <v>6768.8655780681302</v>
      </c>
      <c r="G131" s="63">
        <v>6766.1214235254838</v>
      </c>
      <c r="H131" s="63">
        <v>6764.2770074314321</v>
      </c>
      <c r="I131" s="63">
        <v>6763.1064195549552</v>
      </c>
      <c r="J131" s="56"/>
      <c r="K131" s="56"/>
    </row>
    <row r="132" spans="1:11" x14ac:dyDescent="0.25">
      <c r="A132" s="59">
        <v>129</v>
      </c>
      <c r="B132" s="59">
        <v>1928</v>
      </c>
      <c r="C132" s="59" t="s">
        <v>52</v>
      </c>
      <c r="D132" s="63">
        <v>21316.060110847029</v>
      </c>
      <c r="E132" s="63">
        <v>21479.335936310497</v>
      </c>
      <c r="F132" s="63">
        <v>21194.005875770319</v>
      </c>
      <c r="G132" s="63">
        <v>21063.947308715771</v>
      </c>
      <c r="H132" s="63">
        <v>20792.1639008364</v>
      </c>
      <c r="I132" s="63">
        <v>20725.58312930218</v>
      </c>
      <c r="J132" s="56"/>
      <c r="K132" s="56"/>
    </row>
    <row r="133" spans="1:11" x14ac:dyDescent="0.25">
      <c r="A133" s="59">
        <v>130</v>
      </c>
      <c r="B133" s="59">
        <v>1928</v>
      </c>
      <c r="C133" s="59" t="s">
        <v>53</v>
      </c>
      <c r="D133" s="63">
        <v>817.48643740150192</v>
      </c>
      <c r="E133" s="63">
        <v>818.40740990042002</v>
      </c>
      <c r="F133" s="63">
        <v>816.89740635144904</v>
      </c>
      <c r="G133" s="63">
        <v>816.29211019746094</v>
      </c>
      <c r="H133" s="63">
        <v>815.82662361894597</v>
      </c>
      <c r="I133" s="63">
        <v>814.520668584276</v>
      </c>
      <c r="J133" s="56"/>
      <c r="K133" s="56"/>
    </row>
    <row r="134" spans="1:11" x14ac:dyDescent="0.25">
      <c r="A134" s="59">
        <v>131</v>
      </c>
      <c r="B134" s="59">
        <v>1928</v>
      </c>
      <c r="C134" s="59" t="s">
        <v>54</v>
      </c>
      <c r="D134" s="63">
        <v>65555.618971484597</v>
      </c>
      <c r="E134" s="63">
        <v>65775.072977353993</v>
      </c>
      <c r="F134" s="63">
        <v>65412.459979267194</v>
      </c>
      <c r="G134" s="63">
        <v>65276.906887314697</v>
      </c>
      <c r="H134" s="63">
        <v>64884.160336541805</v>
      </c>
      <c r="I134" s="63">
        <v>64528.291752459409</v>
      </c>
      <c r="J134" s="56"/>
      <c r="K134" s="56"/>
    </row>
    <row r="135" spans="1:11" x14ac:dyDescent="0.25">
      <c r="A135" s="59">
        <v>132</v>
      </c>
      <c r="B135" s="59">
        <v>1928</v>
      </c>
      <c r="C135" s="59" t="s">
        <v>50</v>
      </c>
      <c r="D135" s="63">
        <v>72436.690353002705</v>
      </c>
      <c r="E135" s="63">
        <v>84285.559011248697</v>
      </c>
      <c r="F135" s="63">
        <v>49276.83278019417</v>
      </c>
      <c r="G135" s="63">
        <v>37586.812402377167</v>
      </c>
      <c r="H135" s="63">
        <v>7441.1141273056401</v>
      </c>
      <c r="I135" s="63">
        <v>6771.7640748501453</v>
      </c>
      <c r="J135" s="56"/>
      <c r="K135" s="56"/>
    </row>
    <row r="136" spans="1:11" x14ac:dyDescent="0.25">
      <c r="A136" s="59">
        <v>133</v>
      </c>
      <c r="B136" s="59">
        <v>1928</v>
      </c>
      <c r="C136" s="59" t="s">
        <v>61</v>
      </c>
      <c r="D136" s="63">
        <v>30418.5410553703</v>
      </c>
      <c r="E136" s="63">
        <v>30427.439965829861</v>
      </c>
      <c r="F136" s="63">
        <v>30412.758167562486</v>
      </c>
      <c r="G136" s="63">
        <v>30407.455772672962</v>
      </c>
      <c r="H136" s="63">
        <v>30391.886426821409</v>
      </c>
      <c r="I136" s="63">
        <v>30381.15124618476</v>
      </c>
      <c r="J136" s="56"/>
      <c r="K136" s="56"/>
    </row>
    <row r="137" spans="1:11" x14ac:dyDescent="0.25">
      <c r="A137" s="59">
        <v>134</v>
      </c>
      <c r="B137" s="59">
        <v>1928</v>
      </c>
      <c r="C137" s="59" t="s">
        <v>55</v>
      </c>
      <c r="D137" s="63">
        <v>90149.494691391301</v>
      </c>
      <c r="E137" s="63">
        <v>100719.5380791029</v>
      </c>
      <c r="F137" s="63">
        <v>78886.645459954205</v>
      </c>
      <c r="G137" s="63">
        <v>44085.372440255625</v>
      </c>
      <c r="H137" s="63">
        <v>23710.624844496353</v>
      </c>
      <c r="I137" s="63">
        <v>14710.963935041955</v>
      </c>
      <c r="J137" s="56"/>
      <c r="K137" s="56"/>
    </row>
    <row r="138" spans="1:11" x14ac:dyDescent="0.25">
      <c r="A138" s="59">
        <v>135</v>
      </c>
      <c r="B138" s="59">
        <v>1928</v>
      </c>
      <c r="C138" s="59" t="s">
        <v>60</v>
      </c>
      <c r="D138" s="63">
        <v>12344.541246539564</v>
      </c>
      <c r="E138" s="63">
        <v>12383.539341400179</v>
      </c>
      <c r="F138" s="63">
        <v>12316.976771806529</v>
      </c>
      <c r="G138" s="63">
        <v>12287.787322336228</v>
      </c>
      <c r="H138" s="63">
        <v>12258.751619216468</v>
      </c>
      <c r="I138" s="63">
        <v>12238.864983180509</v>
      </c>
      <c r="J138" s="56"/>
      <c r="K138" s="56"/>
    </row>
    <row r="139" spans="1:11" x14ac:dyDescent="0.25">
      <c r="A139" s="59">
        <v>136</v>
      </c>
      <c r="B139" s="59">
        <v>1928</v>
      </c>
      <c r="C139" s="59" t="s">
        <v>56</v>
      </c>
      <c r="D139" s="63">
        <v>5223.8416893133999</v>
      </c>
      <c r="E139" s="63">
        <v>5674.0515926052303</v>
      </c>
      <c r="F139" s="63">
        <v>4841.4677518808494</v>
      </c>
      <c r="G139" s="63">
        <v>2208.007454370204</v>
      </c>
      <c r="H139" s="63">
        <v>1987.1897076779239</v>
      </c>
      <c r="I139" s="63">
        <v>64.777077855009097</v>
      </c>
      <c r="J139" s="56"/>
      <c r="K139" s="56"/>
    </row>
    <row r="140" spans="1:11" x14ac:dyDescent="0.25">
      <c r="A140" s="59">
        <v>137</v>
      </c>
      <c r="B140" s="59">
        <v>1928</v>
      </c>
      <c r="C140" s="59" t="s">
        <v>57</v>
      </c>
      <c r="D140" s="63">
        <v>434.51071420175799</v>
      </c>
      <c r="E140" s="63">
        <v>440.89937600467601</v>
      </c>
      <c r="F140" s="63">
        <v>430.00607744662801</v>
      </c>
      <c r="G140" s="63">
        <v>424.96087654847702</v>
      </c>
      <c r="H140" s="63">
        <v>421.00303871570998</v>
      </c>
      <c r="I140" s="63">
        <v>411.92190483965601</v>
      </c>
      <c r="J140" s="56"/>
      <c r="K140" s="56"/>
    </row>
    <row r="141" spans="1:11" x14ac:dyDescent="0.25">
      <c r="A141" s="59">
        <v>138</v>
      </c>
      <c r="B141" s="59">
        <v>1928</v>
      </c>
      <c r="C141" s="59" t="s">
        <v>59</v>
      </c>
      <c r="D141" s="63">
        <v>2485.1997366611699</v>
      </c>
      <c r="E141" s="63">
        <v>2491.6901691650601</v>
      </c>
      <c r="F141" s="63">
        <v>2480.4796187966899</v>
      </c>
      <c r="G141" s="63">
        <v>2475.3670597806999</v>
      </c>
      <c r="H141" s="63">
        <v>2471.99843221234</v>
      </c>
      <c r="I141" s="63">
        <v>2471.6353739124202</v>
      </c>
      <c r="J141" s="56"/>
      <c r="K141" s="56"/>
    </row>
    <row r="142" spans="1:11" x14ac:dyDescent="0.25">
      <c r="A142" s="59">
        <v>139</v>
      </c>
      <c r="B142" s="59">
        <v>1928</v>
      </c>
      <c r="C142" s="59" t="s">
        <v>58</v>
      </c>
      <c r="D142" s="63">
        <v>5852.475593802661</v>
      </c>
      <c r="E142" s="63">
        <v>5855.5073221654338</v>
      </c>
      <c r="F142" s="63">
        <v>5850.3324070044537</v>
      </c>
      <c r="G142" s="63">
        <v>5848.0734193519929</v>
      </c>
      <c r="H142" s="63">
        <v>5846.1588385970399</v>
      </c>
      <c r="I142" s="63">
        <v>5845.4378466601756</v>
      </c>
      <c r="J142" s="56"/>
      <c r="K142" s="56"/>
    </row>
    <row r="143" spans="1:11" x14ac:dyDescent="0.25">
      <c r="A143" s="59">
        <v>140</v>
      </c>
      <c r="B143" s="59">
        <v>1928</v>
      </c>
      <c r="C143" s="59" t="s">
        <v>62</v>
      </c>
      <c r="D143" s="63">
        <v>112425.32428664494</v>
      </c>
      <c r="E143" s="63">
        <v>112510.86918249805</v>
      </c>
      <c r="F143" s="63">
        <v>112364.89871328756</v>
      </c>
      <c r="G143" s="63">
        <v>112302.53688617601</v>
      </c>
      <c r="H143" s="63">
        <v>112223.19460565485</v>
      </c>
      <c r="I143" s="63">
        <v>112197.33136656761</v>
      </c>
      <c r="J143" s="56"/>
      <c r="K143" s="56"/>
    </row>
    <row r="144" spans="1:11" x14ac:dyDescent="0.25">
      <c r="A144" s="59">
        <v>141</v>
      </c>
      <c r="B144" s="59">
        <v>1929</v>
      </c>
      <c r="C144" s="59">
        <v>1929</v>
      </c>
      <c r="D144" s="63">
        <v>947233.24500371784</v>
      </c>
      <c r="E144" s="63">
        <v>951602.67080225376</v>
      </c>
      <c r="F144" s="63">
        <v>922088.61583357956</v>
      </c>
      <c r="G144" s="63">
        <v>859797.91076497524</v>
      </c>
      <c r="H144" s="63">
        <v>796054.92179555586</v>
      </c>
      <c r="I144" s="63">
        <v>745327.67625261028</v>
      </c>
      <c r="J144" s="56"/>
      <c r="K144" s="56"/>
    </row>
    <row r="145" spans="1:11" x14ac:dyDescent="0.25">
      <c r="A145" s="59">
        <v>142</v>
      </c>
      <c r="B145" s="59">
        <v>1929</v>
      </c>
      <c r="C145" s="59" t="s">
        <v>44</v>
      </c>
      <c r="D145" s="63">
        <v>93868.000711563276</v>
      </c>
      <c r="E145" s="63">
        <v>93995.114604727598</v>
      </c>
      <c r="F145" s="63">
        <v>93417.518427514166</v>
      </c>
      <c r="G145" s="63">
        <v>91550.635983140339</v>
      </c>
      <c r="H145" s="63">
        <v>89805.225981311145</v>
      </c>
      <c r="I145" s="63">
        <v>87136.86402097487</v>
      </c>
      <c r="J145" s="56"/>
      <c r="K145" s="56"/>
    </row>
    <row r="146" spans="1:11" x14ac:dyDescent="0.25">
      <c r="A146" s="59">
        <v>143</v>
      </c>
      <c r="B146" s="59">
        <v>1929</v>
      </c>
      <c r="C146" s="59" t="s">
        <v>45</v>
      </c>
      <c r="D146" s="63">
        <v>295532.83925807773</v>
      </c>
      <c r="E146" s="63">
        <v>295561.77485250292</v>
      </c>
      <c r="F146" s="63">
        <v>295453.56008186052</v>
      </c>
      <c r="G146" s="63">
        <v>294955.84336265113</v>
      </c>
      <c r="H146" s="63">
        <v>294376.92115979572</v>
      </c>
      <c r="I146" s="63">
        <v>294078.74931275862</v>
      </c>
      <c r="J146" s="56"/>
      <c r="K146" s="56"/>
    </row>
    <row r="147" spans="1:11" x14ac:dyDescent="0.25">
      <c r="A147" s="59">
        <v>144</v>
      </c>
      <c r="B147" s="59">
        <v>1929</v>
      </c>
      <c r="C147" s="59" t="s">
        <v>46</v>
      </c>
      <c r="D147" s="63">
        <v>141006.47468495788</v>
      </c>
      <c r="E147" s="63">
        <v>141266.56448047189</v>
      </c>
      <c r="F147" s="63">
        <v>140296.69403729661</v>
      </c>
      <c r="G147" s="63">
        <v>130801.8068726995</v>
      </c>
      <c r="H147" s="63">
        <v>97971.750024930807</v>
      </c>
      <c r="I147" s="63">
        <v>61648.688423744126</v>
      </c>
      <c r="J147" s="56"/>
      <c r="K147" s="56"/>
    </row>
    <row r="148" spans="1:11" x14ac:dyDescent="0.25">
      <c r="A148" s="59">
        <v>145</v>
      </c>
      <c r="B148" s="59">
        <v>1929</v>
      </c>
      <c r="C148" s="59" t="s">
        <v>47</v>
      </c>
      <c r="D148" s="63">
        <v>30435.975300448201</v>
      </c>
      <c r="E148" s="63">
        <v>30478.919099893901</v>
      </c>
      <c r="F148" s="63">
        <v>30250.037491945401</v>
      </c>
      <c r="G148" s="63">
        <v>30035.814481689398</v>
      </c>
      <c r="H148" s="63">
        <v>29912.199236515</v>
      </c>
      <c r="I148" s="63">
        <v>29907.140520356599</v>
      </c>
      <c r="J148" s="56"/>
      <c r="K148" s="56"/>
    </row>
    <row r="149" spans="1:11" x14ac:dyDescent="0.25">
      <c r="A149" s="59">
        <v>146</v>
      </c>
      <c r="B149" s="59">
        <v>1929</v>
      </c>
      <c r="C149" s="59" t="s">
        <v>48</v>
      </c>
      <c r="D149" s="63">
        <v>2697.044791170561</v>
      </c>
      <c r="E149" s="63">
        <v>2697.3651554212247</v>
      </c>
      <c r="F149" s="63">
        <v>2696.1630065663767</v>
      </c>
      <c r="G149" s="63">
        <v>2690.7115485467111</v>
      </c>
      <c r="H149" s="63">
        <v>2685.6453085932558</v>
      </c>
      <c r="I149" s="63">
        <v>2682.5954103771878</v>
      </c>
      <c r="J149" s="56"/>
      <c r="K149" s="56"/>
    </row>
    <row r="150" spans="1:11" x14ac:dyDescent="0.25">
      <c r="A150" s="59">
        <v>147</v>
      </c>
      <c r="B150" s="59">
        <v>1929</v>
      </c>
      <c r="C150" s="59" t="s">
        <v>49</v>
      </c>
      <c r="D150" s="63">
        <v>1886.9818729497731</v>
      </c>
      <c r="E150" s="63">
        <v>1888.5305593780961</v>
      </c>
      <c r="F150" s="63">
        <v>1883.260927602935</v>
      </c>
      <c r="G150" s="63">
        <v>1848.9022727824449</v>
      </c>
      <c r="H150" s="63">
        <v>1830.3514984093272</v>
      </c>
      <c r="I150" s="63">
        <v>1808.3304297960249</v>
      </c>
      <c r="J150" s="56"/>
      <c r="K150" s="56"/>
    </row>
    <row r="151" spans="1:11" x14ac:dyDescent="0.25">
      <c r="A151" s="59">
        <v>148</v>
      </c>
      <c r="B151" s="59">
        <v>1929</v>
      </c>
      <c r="C151" s="59" t="s">
        <v>51</v>
      </c>
      <c r="D151" s="63">
        <v>6767.9949060624531</v>
      </c>
      <c r="E151" s="63">
        <v>6768.3374038438142</v>
      </c>
      <c r="F151" s="63">
        <v>6766.5624801078675</v>
      </c>
      <c r="G151" s="63">
        <v>6765.0081229690923</v>
      </c>
      <c r="H151" s="63">
        <v>6763.1801339167232</v>
      </c>
      <c r="I151" s="63">
        <v>6763.032625735239</v>
      </c>
      <c r="J151" s="56"/>
      <c r="K151" s="56"/>
    </row>
    <row r="152" spans="1:11" x14ac:dyDescent="0.25">
      <c r="A152" s="59">
        <v>149</v>
      </c>
      <c r="B152" s="59">
        <v>1929</v>
      </c>
      <c r="C152" s="59" t="s">
        <v>52</v>
      </c>
      <c r="D152" s="63">
        <v>21145.835710206062</v>
      </c>
      <c r="E152" s="63">
        <v>21163.503350273601</v>
      </c>
      <c r="F152" s="63">
        <v>21082.304598523981</v>
      </c>
      <c r="G152" s="63">
        <v>20865.760026527612</v>
      </c>
      <c r="H152" s="63">
        <v>20729.693049344522</v>
      </c>
      <c r="I152" s="63">
        <v>20575.777735090389</v>
      </c>
      <c r="J152" s="56"/>
      <c r="K152" s="56"/>
    </row>
    <row r="153" spans="1:11" x14ac:dyDescent="0.25">
      <c r="A153" s="59">
        <v>150</v>
      </c>
      <c r="B153" s="59">
        <v>1929</v>
      </c>
      <c r="C153" s="59" t="s">
        <v>53</v>
      </c>
      <c r="D153" s="63">
        <v>816.70402988834508</v>
      </c>
      <c r="E153" s="63">
        <v>816.77988940391992</v>
      </c>
      <c r="F153" s="63">
        <v>816.38880249804106</v>
      </c>
      <c r="G153" s="63">
        <v>816.04908794319704</v>
      </c>
      <c r="H153" s="63">
        <v>814.60359632490895</v>
      </c>
      <c r="I153" s="63">
        <v>814.45045030018605</v>
      </c>
      <c r="J153" s="56"/>
      <c r="K153" s="56"/>
    </row>
    <row r="154" spans="1:11" x14ac:dyDescent="0.25">
      <c r="A154" s="59">
        <v>151</v>
      </c>
      <c r="B154" s="59">
        <v>1929</v>
      </c>
      <c r="C154" s="59" t="s">
        <v>54</v>
      </c>
      <c r="D154" s="63">
        <v>65354.130038919604</v>
      </c>
      <c r="E154" s="63">
        <v>65374.273533154294</v>
      </c>
      <c r="F154" s="63">
        <v>65292.748587052702</v>
      </c>
      <c r="G154" s="63">
        <v>64984.072831587306</v>
      </c>
      <c r="H154" s="63">
        <v>64551.772250815804</v>
      </c>
      <c r="I154" s="63">
        <v>64350.672684093603</v>
      </c>
      <c r="J154" s="56"/>
      <c r="K154" s="56"/>
    </row>
    <row r="155" spans="1:11" x14ac:dyDescent="0.25">
      <c r="A155" s="59">
        <v>152</v>
      </c>
      <c r="B155" s="59">
        <v>1929</v>
      </c>
      <c r="C155" s="59" t="s">
        <v>50</v>
      </c>
      <c r="D155" s="63">
        <v>47300.90069174597</v>
      </c>
      <c r="E155" s="63">
        <v>48144.289218288504</v>
      </c>
      <c r="F155" s="63">
        <v>41602.823360503869</v>
      </c>
      <c r="G155" s="63">
        <v>17955.470519811031</v>
      </c>
      <c r="H155" s="63">
        <v>6771.7640748505946</v>
      </c>
      <c r="I155" s="63">
        <v>6771.7640748501744</v>
      </c>
      <c r="J155" s="56"/>
      <c r="K155" s="56"/>
    </row>
    <row r="156" spans="1:11" x14ac:dyDescent="0.25">
      <c r="A156" s="59">
        <v>153</v>
      </c>
      <c r="B156" s="59">
        <v>1929</v>
      </c>
      <c r="C156" s="59" t="s">
        <v>61</v>
      </c>
      <c r="D156" s="63">
        <v>30410.375873900892</v>
      </c>
      <c r="E156" s="63">
        <v>30411.184327376453</v>
      </c>
      <c r="F156" s="63">
        <v>30408.034641427181</v>
      </c>
      <c r="G156" s="63">
        <v>30395.514319365087</v>
      </c>
      <c r="H156" s="63">
        <v>30381.822703384521</v>
      </c>
      <c r="I156" s="63">
        <v>30374.922123975237</v>
      </c>
      <c r="J156" s="56"/>
      <c r="K156" s="56"/>
    </row>
    <row r="157" spans="1:11" x14ac:dyDescent="0.25">
      <c r="A157" s="59">
        <v>154</v>
      </c>
      <c r="B157" s="59">
        <v>1929</v>
      </c>
      <c r="C157" s="59" t="s">
        <v>55</v>
      </c>
      <c r="D157" s="63">
        <v>71958.604185588207</v>
      </c>
      <c r="E157" s="63">
        <v>74884.796642160392</v>
      </c>
      <c r="F157" s="63">
        <v>54952.312049357177</v>
      </c>
      <c r="G157" s="63">
        <v>30668.310695955875</v>
      </c>
      <c r="H157" s="63">
        <v>16226.404531800556</v>
      </c>
      <c r="I157" s="63">
        <v>5211.686484652475</v>
      </c>
      <c r="J157" s="56"/>
      <c r="K157" s="56"/>
    </row>
    <row r="158" spans="1:11" x14ac:dyDescent="0.25">
      <c r="A158" s="59">
        <v>155</v>
      </c>
      <c r="B158" s="59">
        <v>1929</v>
      </c>
      <c r="C158" s="59" t="s">
        <v>60</v>
      </c>
      <c r="D158" s="63">
        <v>12307.270013870166</v>
      </c>
      <c r="E158" s="63">
        <v>12311.003197857135</v>
      </c>
      <c r="F158" s="63">
        <v>12292.31703762416</v>
      </c>
      <c r="G158" s="63">
        <v>12268.422049535679</v>
      </c>
      <c r="H158" s="63">
        <v>12240.176534148579</v>
      </c>
      <c r="I158" s="63">
        <v>12233.001385962729</v>
      </c>
      <c r="J158" s="56"/>
      <c r="K158" s="56"/>
    </row>
    <row r="159" spans="1:11" x14ac:dyDescent="0.25">
      <c r="A159" s="59">
        <v>156</v>
      </c>
      <c r="B159" s="59">
        <v>1929</v>
      </c>
      <c r="C159" s="59" t="s">
        <v>56</v>
      </c>
      <c r="D159" s="63">
        <v>4644.2668686343604</v>
      </c>
      <c r="E159" s="63">
        <v>4730.6119336147303</v>
      </c>
      <c r="F159" s="63">
        <v>3815.7504119138803</v>
      </c>
      <c r="G159" s="63">
        <v>2207.2246140683542</v>
      </c>
      <c r="H159" s="63">
        <v>64.777077855009097</v>
      </c>
      <c r="I159" s="63">
        <v>64.777077855009097</v>
      </c>
      <c r="J159" s="56"/>
      <c r="K159" s="56"/>
    </row>
    <row r="160" spans="1:11" x14ac:dyDescent="0.25">
      <c r="A160" s="59">
        <v>157</v>
      </c>
      <c r="B160" s="59">
        <v>1929</v>
      </c>
      <c r="C160" s="59" t="s">
        <v>57</v>
      </c>
      <c r="D160" s="63">
        <v>428.44288338640399</v>
      </c>
      <c r="E160" s="63">
        <v>429.06136892162101</v>
      </c>
      <c r="F160" s="63">
        <v>425.79738132952599</v>
      </c>
      <c r="G160" s="63">
        <v>422.80123938541897</v>
      </c>
      <c r="H160" s="63">
        <v>412.57251148144599</v>
      </c>
      <c r="I160" s="63">
        <v>411.35742984263902</v>
      </c>
      <c r="J160" s="56"/>
      <c r="K160" s="56"/>
    </row>
    <row r="161" spans="1:11" x14ac:dyDescent="0.25">
      <c r="A161" s="59">
        <v>158</v>
      </c>
      <c r="B161" s="59">
        <v>1929</v>
      </c>
      <c r="C161" s="59" t="s">
        <v>59</v>
      </c>
      <c r="D161" s="63">
        <v>2478.8665140860098</v>
      </c>
      <c r="E161" s="63">
        <v>2479.5021635315002</v>
      </c>
      <c r="F161" s="63">
        <v>2476.1940240991698</v>
      </c>
      <c r="G161" s="63">
        <v>2473.2705492005098</v>
      </c>
      <c r="H161" s="63">
        <v>2471.6565060923299</v>
      </c>
      <c r="I161" s="63">
        <v>2471.5915622999</v>
      </c>
      <c r="J161" s="56"/>
      <c r="K161" s="56"/>
    </row>
    <row r="162" spans="1:11" x14ac:dyDescent="0.25">
      <c r="A162" s="59">
        <v>159</v>
      </c>
      <c r="B162" s="59">
        <v>1929</v>
      </c>
      <c r="C162" s="59" t="s">
        <v>58</v>
      </c>
      <c r="D162" s="63">
        <v>5849.5915500211986</v>
      </c>
      <c r="E162" s="63">
        <v>5849.8785327072619</v>
      </c>
      <c r="F162" s="63">
        <v>5848.4271127180627</v>
      </c>
      <c r="G162" s="63">
        <v>5846.8079806576488</v>
      </c>
      <c r="H162" s="63">
        <v>5845.4825456016042</v>
      </c>
      <c r="I162" s="63">
        <v>5845.1883559113976</v>
      </c>
      <c r="J162" s="56"/>
      <c r="K162" s="56"/>
    </row>
    <row r="163" spans="1:11" x14ac:dyDescent="0.25">
      <c r="A163" s="59">
        <v>160</v>
      </c>
      <c r="B163" s="59">
        <v>1929</v>
      </c>
      <c r="C163" s="59" t="s">
        <v>62</v>
      </c>
      <c r="D163" s="63">
        <v>112342.94511824055</v>
      </c>
      <c r="E163" s="63">
        <v>112351.18048872513</v>
      </c>
      <c r="F163" s="63">
        <v>112311.72137363779</v>
      </c>
      <c r="G163" s="63">
        <v>112245.48420645918</v>
      </c>
      <c r="H163" s="63">
        <v>112198.92307038406</v>
      </c>
      <c r="I163" s="63">
        <v>112177.08614403401</v>
      </c>
      <c r="J163" s="56"/>
      <c r="K163" s="56"/>
    </row>
    <row r="164" spans="1:11" x14ac:dyDescent="0.25">
      <c r="A164" s="59">
        <v>161</v>
      </c>
      <c r="B164" s="59">
        <v>1930</v>
      </c>
      <c r="C164" s="59">
        <v>1930</v>
      </c>
      <c r="D164" s="63">
        <v>945565.14315093472</v>
      </c>
      <c r="E164" s="63">
        <v>860119.78332658578</v>
      </c>
      <c r="F164" s="63">
        <v>831317.96195970825</v>
      </c>
      <c r="G164" s="63">
        <v>768731.47125460231</v>
      </c>
      <c r="H164" s="63">
        <v>724330.86995263339</v>
      </c>
      <c r="I164" s="63">
        <v>677378.93909442797</v>
      </c>
      <c r="J164" s="56"/>
      <c r="K164" s="56"/>
    </row>
    <row r="165" spans="1:11" x14ac:dyDescent="0.25">
      <c r="A165" s="59">
        <v>162</v>
      </c>
      <c r="B165" s="59">
        <v>1930</v>
      </c>
      <c r="C165" s="59" t="s">
        <v>44</v>
      </c>
      <c r="D165" s="63">
        <v>93824.760836482485</v>
      </c>
      <c r="E165" s="63">
        <v>91566.612246841498</v>
      </c>
      <c r="F165" s="63">
        <v>90851.129715587289</v>
      </c>
      <c r="G165" s="63">
        <v>89617.017616528756</v>
      </c>
      <c r="H165" s="63">
        <v>74310.06920659008</v>
      </c>
      <c r="I165" s="63">
        <v>61535.415219105751</v>
      </c>
      <c r="J165" s="56"/>
      <c r="K165" s="56"/>
    </row>
    <row r="166" spans="1:11" x14ac:dyDescent="0.25">
      <c r="A166" s="59">
        <v>163</v>
      </c>
      <c r="B166" s="59">
        <v>1930</v>
      </c>
      <c r="C166" s="59" t="s">
        <v>45</v>
      </c>
      <c r="D166" s="63">
        <v>295523.7335213999</v>
      </c>
      <c r="E166" s="63">
        <v>294958.94452000072</v>
      </c>
      <c r="F166" s="63">
        <v>294813.64195775485</v>
      </c>
      <c r="G166" s="63">
        <v>294324.77430499997</v>
      </c>
      <c r="H166" s="63">
        <v>293576.40398065449</v>
      </c>
      <c r="I166" s="63">
        <v>286618.7117514938</v>
      </c>
      <c r="J166" s="56"/>
      <c r="K166" s="56"/>
    </row>
    <row r="167" spans="1:11" x14ac:dyDescent="0.25">
      <c r="A167" s="59">
        <v>164</v>
      </c>
      <c r="B167" s="59">
        <v>1930</v>
      </c>
      <c r="C167" s="59" t="s">
        <v>46</v>
      </c>
      <c r="D167" s="63">
        <v>140924.5423456844</v>
      </c>
      <c r="E167" s="63">
        <v>130933.6296533694</v>
      </c>
      <c r="F167" s="63">
        <v>120092.3391819314</v>
      </c>
      <c r="G167" s="63">
        <v>76686.306389240111</v>
      </c>
      <c r="H167" s="63">
        <v>59269.676037344369</v>
      </c>
      <c r="I167" s="63">
        <v>51172.637652480669</v>
      </c>
      <c r="J167" s="56"/>
      <c r="K167" s="56"/>
    </row>
    <row r="168" spans="1:11" x14ac:dyDescent="0.25">
      <c r="A168" s="59">
        <v>165</v>
      </c>
      <c r="B168" s="59">
        <v>1930</v>
      </c>
      <c r="C168" s="59" t="s">
        <v>47</v>
      </c>
      <c r="D168" s="63">
        <v>30420.305448111099</v>
      </c>
      <c r="E168" s="63">
        <v>30037.968706045998</v>
      </c>
      <c r="F168" s="63">
        <v>29941.429779048201</v>
      </c>
      <c r="G168" s="63">
        <v>29908.1436814357</v>
      </c>
      <c r="H168" s="63">
        <v>29509.044510190099</v>
      </c>
      <c r="I168" s="63">
        <v>27460.323034860801</v>
      </c>
      <c r="J168" s="56"/>
      <c r="K168" s="56"/>
    </row>
    <row r="169" spans="1:11" x14ac:dyDescent="0.25">
      <c r="A169" s="59">
        <v>166</v>
      </c>
      <c r="B169" s="59">
        <v>1930</v>
      </c>
      <c r="C169" s="59" t="s">
        <v>48</v>
      </c>
      <c r="D169" s="63">
        <v>2696.9438670729342</v>
      </c>
      <c r="E169" s="63">
        <v>2690.7453347253768</v>
      </c>
      <c r="F169" s="63">
        <v>2689.2330321636273</v>
      </c>
      <c r="G169" s="63">
        <v>2685.2245083330317</v>
      </c>
      <c r="H169" s="63">
        <v>2678.0309219764113</v>
      </c>
      <c r="I169" s="63">
        <v>2621.3919066956341</v>
      </c>
      <c r="J169" s="56"/>
      <c r="K169" s="56"/>
    </row>
    <row r="170" spans="1:11" x14ac:dyDescent="0.25">
      <c r="A170" s="59">
        <v>167</v>
      </c>
      <c r="B170" s="59">
        <v>1930</v>
      </c>
      <c r="C170" s="59" t="s">
        <v>49</v>
      </c>
      <c r="D170" s="63">
        <v>1886.5114949424169</v>
      </c>
      <c r="E170" s="63">
        <v>1849.1226373726029</v>
      </c>
      <c r="F170" s="63">
        <v>1840.153186896832</v>
      </c>
      <c r="G170" s="63">
        <v>1829.1577769902387</v>
      </c>
      <c r="H170" s="63">
        <v>1788.1450940883751</v>
      </c>
      <c r="I170" s="63">
        <v>567.97641242274346</v>
      </c>
      <c r="J170" s="56"/>
      <c r="K170" s="56"/>
    </row>
    <row r="171" spans="1:11" x14ac:dyDescent="0.25">
      <c r="A171" s="59">
        <v>168</v>
      </c>
      <c r="B171" s="59">
        <v>1930</v>
      </c>
      <c r="C171" s="59" t="s">
        <v>51</v>
      </c>
      <c r="D171" s="63">
        <v>6767.8710511587533</v>
      </c>
      <c r="E171" s="63">
        <v>6765.0232690054718</v>
      </c>
      <c r="F171" s="63">
        <v>6764.295596923168</v>
      </c>
      <c r="G171" s="63">
        <v>6763.0439527489125</v>
      </c>
      <c r="H171" s="63">
        <v>6759.8452450539007</v>
      </c>
      <c r="I171" s="63">
        <v>6743.4087228495364</v>
      </c>
      <c r="J171" s="56"/>
      <c r="K171" s="56"/>
    </row>
    <row r="172" spans="1:11" x14ac:dyDescent="0.25">
      <c r="A172" s="59">
        <v>169</v>
      </c>
      <c r="B172" s="59">
        <v>1930</v>
      </c>
      <c r="C172" s="59" t="s">
        <v>52</v>
      </c>
      <c r="D172" s="63">
        <v>21139.791179552951</v>
      </c>
      <c r="E172" s="63">
        <v>20867.473463574257</v>
      </c>
      <c r="F172" s="63">
        <v>20793.824456656799</v>
      </c>
      <c r="G172" s="63">
        <v>20722.113192926663</v>
      </c>
      <c r="H172" s="63">
        <v>20344.526819417642</v>
      </c>
      <c r="I172" s="63">
        <v>17388.08207608193</v>
      </c>
      <c r="J172" s="56"/>
      <c r="K172" s="56"/>
    </row>
    <row r="173" spans="1:11" x14ac:dyDescent="0.25">
      <c r="A173" s="59">
        <v>170</v>
      </c>
      <c r="B173" s="59">
        <v>1930</v>
      </c>
      <c r="C173" s="59" t="s">
        <v>53</v>
      </c>
      <c r="D173" s="63">
        <v>816.67665489162403</v>
      </c>
      <c r="E173" s="63">
        <v>816.052393838792</v>
      </c>
      <c r="F173" s="63">
        <v>815.83077861183801</v>
      </c>
      <c r="G173" s="63">
        <v>814.45776499703902</v>
      </c>
      <c r="H173" s="63">
        <v>813.06900076121497</v>
      </c>
      <c r="I173" s="63">
        <v>802.13672277899002</v>
      </c>
      <c r="J173" s="56"/>
      <c r="K173" s="56"/>
    </row>
    <row r="174" spans="1:11" x14ac:dyDescent="0.25">
      <c r="A174" s="59">
        <v>171</v>
      </c>
      <c r="B174" s="59">
        <v>1930</v>
      </c>
      <c r="C174" s="59" t="s">
        <v>54</v>
      </c>
      <c r="D174" s="63">
        <v>65347.590501207305</v>
      </c>
      <c r="E174" s="63">
        <v>64986.132079977098</v>
      </c>
      <c r="F174" s="63">
        <v>64885.959705286397</v>
      </c>
      <c r="G174" s="63">
        <v>64510.489319737695</v>
      </c>
      <c r="H174" s="63">
        <v>63947.2858746536</v>
      </c>
      <c r="I174" s="63">
        <v>52906.604532204394</v>
      </c>
      <c r="J174" s="56"/>
      <c r="K174" s="56"/>
    </row>
    <row r="175" spans="1:11" x14ac:dyDescent="0.25">
      <c r="A175" s="59">
        <v>172</v>
      </c>
      <c r="B175" s="59">
        <v>1930</v>
      </c>
      <c r="C175" s="59" t="s">
        <v>50</v>
      </c>
      <c r="D175" s="63">
        <v>46968.138963081175</v>
      </c>
      <c r="E175" s="63">
        <v>17955.503932695341</v>
      </c>
      <c r="F175" s="63">
        <v>8173.0390690393206</v>
      </c>
      <c r="G175" s="63">
        <v>6771.7640748501453</v>
      </c>
      <c r="H175" s="63">
        <v>6771.7640748501544</v>
      </c>
      <c r="I175" s="63">
        <v>6771.7640748501453</v>
      </c>
      <c r="J175" s="56"/>
      <c r="K175" s="56"/>
    </row>
    <row r="176" spans="1:11" x14ac:dyDescent="0.25">
      <c r="A176" s="59">
        <v>173</v>
      </c>
      <c r="B176" s="59">
        <v>1930</v>
      </c>
      <c r="C176" s="59" t="s">
        <v>61</v>
      </c>
      <c r="D176" s="63">
        <v>30410.117394513771</v>
      </c>
      <c r="E176" s="63">
        <v>30395.592574911301</v>
      </c>
      <c r="F176" s="63">
        <v>30391.952528130809</v>
      </c>
      <c r="G176" s="63">
        <v>30380.642434242862</v>
      </c>
      <c r="H176" s="63">
        <v>30362.862410984169</v>
      </c>
      <c r="I176" s="63">
        <v>30231.289360867613</v>
      </c>
      <c r="J176" s="56"/>
      <c r="K176" s="56"/>
    </row>
    <row r="177" spans="1:11" x14ac:dyDescent="0.25">
      <c r="A177" s="59">
        <v>174</v>
      </c>
      <c r="B177" s="59">
        <v>1930</v>
      </c>
      <c r="C177" s="59" t="s">
        <v>55</v>
      </c>
      <c r="D177" s="63">
        <v>70826.736053132801</v>
      </c>
      <c r="E177" s="63">
        <v>30832.186537813031</v>
      </c>
      <c r="F177" s="63">
        <v>24055.556066225654</v>
      </c>
      <c r="G177" s="63">
        <v>10491.355874614645</v>
      </c>
      <c r="H177" s="63">
        <v>1132.545846071823</v>
      </c>
      <c r="I177" s="63">
        <v>1132.545846071823</v>
      </c>
      <c r="J177" s="56"/>
      <c r="K177" s="56"/>
    </row>
    <row r="178" spans="1:11" x14ac:dyDescent="0.25">
      <c r="A178" s="59">
        <v>175</v>
      </c>
      <c r="B178" s="59">
        <v>1930</v>
      </c>
      <c r="C178" s="59" t="s">
        <v>60</v>
      </c>
      <c r="D178" s="63">
        <v>12305.942277186559</v>
      </c>
      <c r="E178" s="63">
        <v>12268.624751667967</v>
      </c>
      <c r="F178" s="63">
        <v>12258.978385160523</v>
      </c>
      <c r="G178" s="63">
        <v>12237.804905501949</v>
      </c>
      <c r="H178" s="63">
        <v>12191.617452348566</v>
      </c>
      <c r="I178" s="63">
        <v>11248.322206373363</v>
      </c>
      <c r="J178" s="56"/>
      <c r="K178" s="56"/>
    </row>
    <row r="179" spans="1:11" x14ac:dyDescent="0.25">
      <c r="A179" s="59">
        <v>176</v>
      </c>
      <c r="B179" s="59">
        <v>1930</v>
      </c>
      <c r="C179" s="59" t="s">
        <v>56</v>
      </c>
      <c r="D179" s="63">
        <v>4609.0658645715102</v>
      </c>
      <c r="E179" s="63">
        <v>2207.2277551698239</v>
      </c>
      <c r="F179" s="63">
        <v>1987.631392554184</v>
      </c>
      <c r="G179" s="63">
        <v>64.777077855009097</v>
      </c>
      <c r="H179" s="63">
        <v>64.777077855009097</v>
      </c>
      <c r="I179" s="63">
        <v>64.777077855009097</v>
      </c>
      <c r="J179" s="56"/>
      <c r="K179" s="56"/>
    </row>
    <row r="180" spans="1:11" x14ac:dyDescent="0.25">
      <c r="A180" s="59">
        <v>177</v>
      </c>
      <c r="B180" s="59">
        <v>1930</v>
      </c>
      <c r="C180" s="59" t="s">
        <v>57</v>
      </c>
      <c r="D180" s="63">
        <v>428.21799876934494</v>
      </c>
      <c r="E180" s="63">
        <v>422.83115512140296</v>
      </c>
      <c r="F180" s="63">
        <v>421.04112790826298</v>
      </c>
      <c r="G180" s="63">
        <v>411.41789678876705</v>
      </c>
      <c r="H180" s="63">
        <v>398.54546131923701</v>
      </c>
      <c r="I180" s="63">
        <v>244.87667454820999</v>
      </c>
      <c r="J180" s="56"/>
      <c r="K180" s="56"/>
    </row>
    <row r="181" spans="1:11" x14ac:dyDescent="0.25">
      <c r="A181" s="59">
        <v>178</v>
      </c>
      <c r="B181" s="59">
        <v>1930</v>
      </c>
      <c r="C181" s="59" t="s">
        <v>59</v>
      </c>
      <c r="D181" s="63">
        <v>2478.6363126679098</v>
      </c>
      <c r="E181" s="63">
        <v>2473.2991425279301</v>
      </c>
      <c r="F181" s="63">
        <v>2472.0334615274401</v>
      </c>
      <c r="G181" s="63">
        <v>2471.60443402281</v>
      </c>
      <c r="H181" s="63">
        <v>2466.7433437007298</v>
      </c>
      <c r="I181" s="63">
        <v>2448.5988117832799</v>
      </c>
      <c r="J181" s="56"/>
      <c r="K181" s="56"/>
    </row>
    <row r="182" spans="1:11" x14ac:dyDescent="0.25">
      <c r="A182" s="59">
        <v>179</v>
      </c>
      <c r="B182" s="59">
        <v>1930</v>
      </c>
      <c r="C182" s="59" t="s">
        <v>58</v>
      </c>
      <c r="D182" s="63">
        <v>5849.4889412974189</v>
      </c>
      <c r="E182" s="63">
        <v>5846.8222107343554</v>
      </c>
      <c r="F182" s="63">
        <v>5846.1751892943366</v>
      </c>
      <c r="G182" s="63">
        <v>5845.3982772174732</v>
      </c>
      <c r="H182" s="63">
        <v>5842.7100323242112</v>
      </c>
      <c r="I182" s="63">
        <v>5829.6224195442064</v>
      </c>
      <c r="J182" s="56"/>
      <c r="K182" s="56"/>
    </row>
    <row r="183" spans="1:11" x14ac:dyDescent="0.25">
      <c r="A183" s="59">
        <v>180</v>
      </c>
      <c r="B183" s="59">
        <v>1930</v>
      </c>
      <c r="C183" s="59" t="s">
        <v>62</v>
      </c>
      <c r="D183" s="63">
        <v>112340.07244521042</v>
      </c>
      <c r="E183" s="63">
        <v>112245.99096119331</v>
      </c>
      <c r="F183" s="63">
        <v>112223.71734900729</v>
      </c>
      <c r="G183" s="63">
        <v>112195.9777715704</v>
      </c>
      <c r="H183" s="63">
        <v>112103.20756244942</v>
      </c>
      <c r="I183" s="63">
        <v>111590.45459156022</v>
      </c>
      <c r="J183" s="56"/>
      <c r="K183" s="56"/>
    </row>
    <row r="184" spans="1:11" x14ac:dyDescent="0.25">
      <c r="A184" s="59">
        <v>181</v>
      </c>
      <c r="B184" s="59">
        <v>1931</v>
      </c>
      <c r="C184" s="59">
        <v>1931</v>
      </c>
      <c r="D184" s="63">
        <v>746596.3217997821</v>
      </c>
      <c r="E184" s="63">
        <v>839015.55894179398</v>
      </c>
      <c r="F184" s="63">
        <v>799492.72709275561</v>
      </c>
      <c r="G184" s="63">
        <v>740528.77026178024</v>
      </c>
      <c r="H184" s="63">
        <v>696528.66770674696</v>
      </c>
      <c r="I184" s="63">
        <v>648602.67026601522</v>
      </c>
      <c r="J184" s="56"/>
      <c r="K184" s="56"/>
    </row>
    <row r="185" spans="1:11" x14ac:dyDescent="0.25">
      <c r="A185" s="59">
        <v>182</v>
      </c>
      <c r="B185" s="59">
        <v>1931</v>
      </c>
      <c r="C185" s="59" t="s">
        <v>44</v>
      </c>
      <c r="D185" s="63">
        <v>87450.044819436327</v>
      </c>
      <c r="E185" s="63">
        <v>90943.754403615691</v>
      </c>
      <c r="F185" s="63">
        <v>89881.276325461804</v>
      </c>
      <c r="G185" s="63">
        <v>85242.726177020537</v>
      </c>
      <c r="H185" s="63">
        <v>63211.150592004749</v>
      </c>
      <c r="I185" s="63">
        <v>59584.863812356751</v>
      </c>
      <c r="J185" s="56"/>
      <c r="K185" s="56"/>
    </row>
    <row r="186" spans="1:11" x14ac:dyDescent="0.25">
      <c r="A186" s="59">
        <v>183</v>
      </c>
      <c r="B186" s="59">
        <v>1931</v>
      </c>
      <c r="C186" s="59" t="s">
        <v>45</v>
      </c>
      <c r="D186" s="63">
        <v>294095.9659287195</v>
      </c>
      <c r="E186" s="63">
        <v>294829.01447859121</v>
      </c>
      <c r="F186" s="63">
        <v>294400.52528579358</v>
      </c>
      <c r="G186" s="63">
        <v>293910.48302849289</v>
      </c>
      <c r="H186" s="63">
        <v>290086.55641968118</v>
      </c>
      <c r="I186" s="63">
        <v>285520.76964070019</v>
      </c>
      <c r="J186" s="56"/>
      <c r="K186" s="56"/>
    </row>
    <row r="187" spans="1:11" x14ac:dyDescent="0.25">
      <c r="A187" s="59">
        <v>184</v>
      </c>
      <c r="B187" s="59">
        <v>1931</v>
      </c>
      <c r="C187" s="59" t="s">
        <v>46</v>
      </c>
      <c r="D187" s="63">
        <v>62246.253174447491</v>
      </c>
      <c r="E187" s="63">
        <v>122932.69054449719</v>
      </c>
      <c r="F187" s="63">
        <v>100555.3240751191</v>
      </c>
      <c r="G187" s="63">
        <v>60419.030372692767</v>
      </c>
      <c r="H187" s="63">
        <v>54766.911908981368</v>
      </c>
      <c r="I187" s="63">
        <v>43851.482023322067</v>
      </c>
      <c r="J187" s="56"/>
      <c r="K187" s="56"/>
    </row>
    <row r="188" spans="1:11" x14ac:dyDescent="0.25">
      <c r="A188" s="59">
        <v>185</v>
      </c>
      <c r="B188" s="59">
        <v>1931</v>
      </c>
      <c r="C188" s="59" t="s">
        <v>47</v>
      </c>
      <c r="D188" s="63">
        <v>29907.1715046024</v>
      </c>
      <c r="E188" s="63">
        <v>29956.129545912401</v>
      </c>
      <c r="F188" s="63">
        <v>29913.224737554301</v>
      </c>
      <c r="G188" s="63">
        <v>29907.034159632702</v>
      </c>
      <c r="H188" s="63">
        <v>28204.099245023201</v>
      </c>
      <c r="I188" s="63">
        <v>26615.634123602402</v>
      </c>
      <c r="J188" s="56"/>
      <c r="K188" s="56"/>
    </row>
    <row r="189" spans="1:11" x14ac:dyDescent="0.25">
      <c r="A189" s="59">
        <v>186</v>
      </c>
      <c r="B189" s="59">
        <v>1931</v>
      </c>
      <c r="C189" s="59" t="s">
        <v>48</v>
      </c>
      <c r="D189" s="63">
        <v>2682.77882114979</v>
      </c>
      <c r="E189" s="63">
        <v>2689.398971290339</v>
      </c>
      <c r="F189" s="63">
        <v>2685.8351768916118</v>
      </c>
      <c r="G189" s="63">
        <v>2681.1293169584169</v>
      </c>
      <c r="H189" s="63">
        <v>2650.9903925067038</v>
      </c>
      <c r="I189" s="63">
        <v>2612.4577161734587</v>
      </c>
      <c r="J189" s="56"/>
      <c r="K189" s="56"/>
    </row>
    <row r="190" spans="1:11" x14ac:dyDescent="0.25">
      <c r="A190" s="59">
        <v>187</v>
      </c>
      <c r="B190" s="59">
        <v>1931</v>
      </c>
      <c r="C190" s="59" t="s">
        <v>49</v>
      </c>
      <c r="D190" s="63">
        <v>1809.8623648050611</v>
      </c>
      <c r="E190" s="63">
        <v>1841.2004577761099</v>
      </c>
      <c r="F190" s="63">
        <v>1830.8751371127601</v>
      </c>
      <c r="G190" s="63">
        <v>1801.2408044486601</v>
      </c>
      <c r="H190" s="63">
        <v>1524.4493648003406</v>
      </c>
      <c r="I190" s="63">
        <v>562.76090793782646</v>
      </c>
      <c r="J190" s="56"/>
      <c r="K190" s="56"/>
    </row>
    <row r="191" spans="1:11" x14ac:dyDescent="0.25">
      <c r="A191" s="59">
        <v>188</v>
      </c>
      <c r="B191" s="59">
        <v>1931</v>
      </c>
      <c r="C191" s="59" t="s">
        <v>51</v>
      </c>
      <c r="D191" s="63">
        <v>6763.0328811039944</v>
      </c>
      <c r="E191" s="63">
        <v>6764.3976098755938</v>
      </c>
      <c r="F191" s="63">
        <v>6763.2371684735317</v>
      </c>
      <c r="G191" s="63">
        <v>6762.7764788964223</v>
      </c>
      <c r="H191" s="63">
        <v>6748.0546277151398</v>
      </c>
      <c r="I191" s="63">
        <v>6740.4090043467841</v>
      </c>
      <c r="J191" s="56"/>
      <c r="K191" s="56"/>
    </row>
    <row r="192" spans="1:11" x14ac:dyDescent="0.25">
      <c r="A192" s="59">
        <v>189</v>
      </c>
      <c r="B192" s="59">
        <v>1931</v>
      </c>
      <c r="C192" s="59" t="s">
        <v>52</v>
      </c>
      <c r="D192" s="63">
        <v>20588.2752533241</v>
      </c>
      <c r="E192" s="63">
        <v>20803.36351445318</v>
      </c>
      <c r="F192" s="63">
        <v>20732.865812800101</v>
      </c>
      <c r="G192" s="63">
        <v>20522.941372844238</v>
      </c>
      <c r="H192" s="63">
        <v>17916.715063702708</v>
      </c>
      <c r="I192" s="63">
        <v>17144.162598841667</v>
      </c>
      <c r="J192" s="56"/>
      <c r="K192" s="56"/>
    </row>
    <row r="193" spans="1:11" x14ac:dyDescent="0.25">
      <c r="A193" s="59">
        <v>190</v>
      </c>
      <c r="B193" s="59">
        <v>1931</v>
      </c>
      <c r="C193" s="59" t="s">
        <v>53</v>
      </c>
      <c r="D193" s="63">
        <v>814.45055477344795</v>
      </c>
      <c r="E193" s="63">
        <v>815.85444248031104</v>
      </c>
      <c r="F193" s="63">
        <v>814.66957780180405</v>
      </c>
      <c r="G193" s="63">
        <v>814.122220206375</v>
      </c>
      <c r="H193" s="63">
        <v>805.05278578437503</v>
      </c>
      <c r="I193" s="63">
        <v>800.946813230251</v>
      </c>
      <c r="J193" s="56"/>
      <c r="K193" s="56"/>
    </row>
    <row r="194" spans="1:11" x14ac:dyDescent="0.25">
      <c r="A194" s="59">
        <v>191</v>
      </c>
      <c r="B194" s="59">
        <v>1931</v>
      </c>
      <c r="C194" s="59" t="s">
        <v>54</v>
      </c>
      <c r="D194" s="63">
        <v>64362.158728383998</v>
      </c>
      <c r="E194" s="63">
        <v>64896.667961355597</v>
      </c>
      <c r="F194" s="63">
        <v>64570.362445489998</v>
      </c>
      <c r="G194" s="63">
        <v>64222.040321703898</v>
      </c>
      <c r="H194" s="63">
        <v>60061.4244257873</v>
      </c>
      <c r="I194" s="63">
        <v>35790.259255110504</v>
      </c>
      <c r="J194" s="56"/>
      <c r="K194" s="56"/>
    </row>
    <row r="195" spans="1:11" x14ac:dyDescent="0.25">
      <c r="A195" s="59">
        <v>192</v>
      </c>
      <c r="B195" s="59">
        <v>1931</v>
      </c>
      <c r="C195" s="59" t="s">
        <v>50</v>
      </c>
      <c r="D195" s="63">
        <v>6771.7640748501453</v>
      </c>
      <c r="E195" s="63">
        <v>11372.680341837229</v>
      </c>
      <c r="F195" s="63">
        <v>6771.7640748501453</v>
      </c>
      <c r="G195" s="63">
        <v>6771.7640748501653</v>
      </c>
      <c r="H195" s="63">
        <v>6771.7640748501453</v>
      </c>
      <c r="I195" s="63">
        <v>6771.764074810395</v>
      </c>
      <c r="J195" s="56"/>
      <c r="K195" s="56"/>
    </row>
    <row r="196" spans="1:11" x14ac:dyDescent="0.25">
      <c r="A196" s="59">
        <v>193</v>
      </c>
      <c r="B196" s="59">
        <v>1931</v>
      </c>
      <c r="C196" s="59" t="s">
        <v>61</v>
      </c>
      <c r="D196" s="63">
        <v>30375.318037158053</v>
      </c>
      <c r="E196" s="63">
        <v>30392.345712074712</v>
      </c>
      <c r="F196" s="63">
        <v>30382.357056974164</v>
      </c>
      <c r="G196" s="63">
        <v>30371.149641258591</v>
      </c>
      <c r="H196" s="63">
        <v>30294.057947459947</v>
      </c>
      <c r="I196" s="63">
        <v>30212.773430225796</v>
      </c>
      <c r="J196" s="56"/>
      <c r="K196" s="56"/>
    </row>
    <row r="197" spans="1:11" x14ac:dyDescent="0.25">
      <c r="A197" s="59">
        <v>194</v>
      </c>
      <c r="B197" s="59">
        <v>1931</v>
      </c>
      <c r="C197" s="59" t="s">
        <v>55</v>
      </c>
      <c r="D197" s="63">
        <v>5524.5799269122153</v>
      </c>
      <c r="E197" s="63">
        <v>25557.398975824752</v>
      </c>
      <c r="F197" s="63">
        <v>16954.013345932453</v>
      </c>
      <c r="G197" s="63">
        <v>3917.3817853123946</v>
      </c>
      <c r="H197" s="63">
        <v>1132.545846071823</v>
      </c>
      <c r="I197" s="63">
        <v>1132.545846071823</v>
      </c>
      <c r="J197" s="56"/>
      <c r="K197" s="56"/>
    </row>
    <row r="198" spans="1:11" x14ac:dyDescent="0.25">
      <c r="A198" s="59">
        <v>195</v>
      </c>
      <c r="B198" s="59">
        <v>1931</v>
      </c>
      <c r="C198" s="59" t="s">
        <v>60</v>
      </c>
      <c r="D198" s="63">
        <v>12233.336147394866</v>
      </c>
      <c r="E198" s="63">
        <v>12260.245909834264</v>
      </c>
      <c r="F198" s="63">
        <v>12241.19881384835</v>
      </c>
      <c r="G198" s="63">
        <v>12227.060870527992</v>
      </c>
      <c r="H198" s="63">
        <v>11916.78145197611</v>
      </c>
      <c r="I198" s="63">
        <v>11201.84727904335</v>
      </c>
      <c r="J198" s="56"/>
      <c r="K198" s="56"/>
    </row>
    <row r="199" spans="1:11" x14ac:dyDescent="0.25">
      <c r="A199" s="59">
        <v>196</v>
      </c>
      <c r="B199" s="59">
        <v>1931</v>
      </c>
      <c r="C199" s="59" t="s">
        <v>56</v>
      </c>
      <c r="D199" s="63">
        <v>64.777077855009097</v>
      </c>
      <c r="E199" s="63">
        <v>1994.0103973505841</v>
      </c>
      <c r="F199" s="63">
        <v>64.777077855009097</v>
      </c>
      <c r="G199" s="63">
        <v>64.777077855009097</v>
      </c>
      <c r="H199" s="63">
        <v>64.777077855009097</v>
      </c>
      <c r="I199" s="63">
        <v>64.777077855009097</v>
      </c>
      <c r="J199" s="56"/>
      <c r="K199" s="56"/>
    </row>
    <row r="200" spans="1:11" x14ac:dyDescent="0.25">
      <c r="A200" s="59">
        <v>197</v>
      </c>
      <c r="B200" s="59">
        <v>1931</v>
      </c>
      <c r="C200" s="59" t="s">
        <v>57</v>
      </c>
      <c r="D200" s="63">
        <v>411.35832656524099</v>
      </c>
      <c r="E200" s="63">
        <v>421.25438137201797</v>
      </c>
      <c r="F200" s="63">
        <v>413.08094509078501</v>
      </c>
      <c r="G200" s="63">
        <v>408.61830508464197</v>
      </c>
      <c r="H200" s="63">
        <v>253.81125395749598</v>
      </c>
      <c r="I200" s="63">
        <v>235.43626302101998</v>
      </c>
      <c r="J200" s="56"/>
      <c r="K200" s="56"/>
    </row>
    <row r="201" spans="1:11" x14ac:dyDescent="0.25">
      <c r="A201" s="59">
        <v>198</v>
      </c>
      <c r="B201" s="59">
        <v>1931</v>
      </c>
      <c r="C201" s="59" t="s">
        <v>59</v>
      </c>
      <c r="D201" s="63">
        <v>2471.5919598130399</v>
      </c>
      <c r="E201" s="63">
        <v>2472.2241241853499</v>
      </c>
      <c r="F201" s="63">
        <v>2471.6696819950398</v>
      </c>
      <c r="G201" s="63">
        <v>2471.5901977670101</v>
      </c>
      <c r="H201" s="63">
        <v>2454.0423261218202</v>
      </c>
      <c r="I201" s="63">
        <v>2443.6497441543402</v>
      </c>
      <c r="J201" s="56"/>
      <c r="K201" s="56"/>
    </row>
    <row r="202" spans="1:11" x14ac:dyDescent="0.25">
      <c r="A202" s="59">
        <v>199</v>
      </c>
      <c r="B202" s="59">
        <v>1931</v>
      </c>
      <c r="C202" s="59" t="s">
        <v>58</v>
      </c>
      <c r="D202" s="63">
        <v>5845.2026489741102</v>
      </c>
      <c r="E202" s="63">
        <v>5846.2655541568492</v>
      </c>
      <c r="F202" s="63">
        <v>5845.5167266586104</v>
      </c>
      <c r="G202" s="63">
        <v>5845.0029678152359</v>
      </c>
      <c r="H202" s="63">
        <v>5834.3075044442003</v>
      </c>
      <c r="I202" s="63">
        <v>5826.9961023965816</v>
      </c>
      <c r="J202" s="56"/>
      <c r="K202" s="56"/>
    </row>
    <row r="203" spans="1:11" x14ac:dyDescent="0.25">
      <c r="A203" s="59">
        <v>200</v>
      </c>
      <c r="B203" s="59">
        <v>1931</v>
      </c>
      <c r="C203" s="59" t="s">
        <v>62</v>
      </c>
      <c r="D203" s="63">
        <v>112178.39956951345</v>
      </c>
      <c r="E203" s="63">
        <v>112226.66161531085</v>
      </c>
      <c r="F203" s="63">
        <v>112200.15362705258</v>
      </c>
      <c r="G203" s="63">
        <v>112167.90108841225</v>
      </c>
      <c r="H203" s="63">
        <v>111831.17539802333</v>
      </c>
      <c r="I203" s="63">
        <v>111489.13455281509</v>
      </c>
      <c r="J203" s="56"/>
      <c r="K203" s="56"/>
    </row>
    <row r="204" spans="1:11" x14ac:dyDescent="0.25">
      <c r="A204" s="59">
        <v>201</v>
      </c>
      <c r="B204" s="59">
        <v>1932</v>
      </c>
      <c r="C204" s="59">
        <v>1932</v>
      </c>
      <c r="D204" s="63">
        <v>979151.49665243784</v>
      </c>
      <c r="E204" s="63">
        <v>790155.06951024674</v>
      </c>
      <c r="F204" s="63">
        <v>746632.75712068379</v>
      </c>
      <c r="G204" s="63">
        <v>717286.39892597299</v>
      </c>
      <c r="H204" s="63">
        <v>677208.12640357099</v>
      </c>
      <c r="I204" s="63">
        <v>638472.52192460967</v>
      </c>
      <c r="J204" s="56"/>
      <c r="K204" s="56"/>
    </row>
    <row r="205" spans="1:11" x14ac:dyDescent="0.25">
      <c r="A205" s="59">
        <v>202</v>
      </c>
      <c r="B205" s="59">
        <v>1932</v>
      </c>
      <c r="C205" s="59" t="s">
        <v>44</v>
      </c>
      <c r="D205" s="63">
        <v>94665.055472703156</v>
      </c>
      <c r="E205" s="63">
        <v>89716.081577370103</v>
      </c>
      <c r="F205" s="63">
        <v>87458.975313196017</v>
      </c>
      <c r="G205" s="63">
        <v>69341.559450948174</v>
      </c>
      <c r="H205" s="63">
        <v>61521.131974471253</v>
      </c>
      <c r="I205" s="63">
        <v>59164.920798582454</v>
      </c>
      <c r="J205" s="56"/>
      <c r="K205" s="56"/>
    </row>
    <row r="206" spans="1:11" x14ac:dyDescent="0.25">
      <c r="A206" s="59">
        <v>203</v>
      </c>
      <c r="B206" s="59">
        <v>1932</v>
      </c>
      <c r="C206" s="59" t="s">
        <v>45</v>
      </c>
      <c r="D206" s="63">
        <v>295734.52761639282</v>
      </c>
      <c r="E206" s="63">
        <v>294351.0646170188</v>
      </c>
      <c r="F206" s="63">
        <v>294096.4967994318</v>
      </c>
      <c r="G206" s="63">
        <v>293436.36481040559</v>
      </c>
      <c r="H206" s="63">
        <v>286598.2672102059</v>
      </c>
      <c r="I206" s="63">
        <v>285485.18977994949</v>
      </c>
      <c r="J206" s="56"/>
      <c r="K206" s="56"/>
    </row>
    <row r="207" spans="1:11" x14ac:dyDescent="0.25">
      <c r="A207" s="59">
        <v>204</v>
      </c>
      <c r="B207" s="59">
        <v>1932</v>
      </c>
      <c r="C207" s="59" t="s">
        <v>46</v>
      </c>
      <c r="D207" s="63">
        <v>142724.9270462167</v>
      </c>
      <c r="E207" s="63">
        <v>93460.551376063697</v>
      </c>
      <c r="F207" s="63">
        <v>62263.3998684701</v>
      </c>
      <c r="G207" s="63">
        <v>58062.681974694868</v>
      </c>
      <c r="H207" s="63">
        <v>51136.11877691227</v>
      </c>
      <c r="I207" s="63">
        <v>40677.327571967973</v>
      </c>
      <c r="J207" s="56"/>
      <c r="K207" s="56"/>
    </row>
    <row r="208" spans="1:11" x14ac:dyDescent="0.25">
      <c r="A208" s="59">
        <v>205</v>
      </c>
      <c r="B208" s="59">
        <v>1932</v>
      </c>
      <c r="C208" s="59" t="s">
        <v>47</v>
      </c>
      <c r="D208" s="63">
        <v>30686.458964627</v>
      </c>
      <c r="E208" s="63">
        <v>29910.807380518101</v>
      </c>
      <c r="F208" s="63">
        <v>29907.172427983998</v>
      </c>
      <c r="G208" s="63">
        <v>29118.602303307202</v>
      </c>
      <c r="H208" s="63">
        <v>27454.049846409402</v>
      </c>
      <c r="I208" s="63">
        <v>26437.235413928898</v>
      </c>
      <c r="J208" s="56"/>
      <c r="K208" s="56"/>
    </row>
    <row r="209" spans="1:11" x14ac:dyDescent="0.25">
      <c r="A209" s="59">
        <v>206</v>
      </c>
      <c r="B209" s="59">
        <v>1932</v>
      </c>
      <c r="C209" s="59" t="s">
        <v>48</v>
      </c>
      <c r="D209" s="63">
        <v>2699.2734587649011</v>
      </c>
      <c r="E209" s="63">
        <v>2685.4372794041828</v>
      </c>
      <c r="F209" s="63">
        <v>2682.784478753445</v>
      </c>
      <c r="G209" s="63">
        <v>2676.6266725892501</v>
      </c>
      <c r="H209" s="63">
        <v>2621.2232488728769</v>
      </c>
      <c r="I209" s="63">
        <v>2612.138972854475</v>
      </c>
      <c r="J209" s="56"/>
      <c r="K209" s="56"/>
    </row>
    <row r="210" spans="1:11" x14ac:dyDescent="0.25">
      <c r="A210" s="59">
        <v>207</v>
      </c>
      <c r="B210" s="59">
        <v>1932</v>
      </c>
      <c r="C210" s="59" t="s">
        <v>49</v>
      </c>
      <c r="D210" s="63">
        <v>1897.9283825565451</v>
      </c>
      <c r="E210" s="63">
        <v>1829.7700272700999</v>
      </c>
      <c r="F210" s="63">
        <v>1809.9094309844008</v>
      </c>
      <c r="G210" s="63">
        <v>1782.7765984585669</v>
      </c>
      <c r="H210" s="63">
        <v>567.93372156847045</v>
      </c>
      <c r="I210" s="63">
        <v>561.78871295314048</v>
      </c>
      <c r="J210" s="56"/>
      <c r="K210" s="56"/>
    </row>
    <row r="211" spans="1:11" x14ac:dyDescent="0.25">
      <c r="A211" s="59">
        <v>208</v>
      </c>
      <c r="B211" s="59">
        <v>1932</v>
      </c>
      <c r="C211" s="59" t="s">
        <v>51</v>
      </c>
      <c r="D211" s="63">
        <v>6770.0590778912638</v>
      </c>
      <c r="E211" s="63">
        <v>6763.1161986789148</v>
      </c>
      <c r="F211" s="63">
        <v>6763.0328887884152</v>
      </c>
      <c r="G211" s="63">
        <v>6757.5229804501787</v>
      </c>
      <c r="H211" s="63">
        <v>6743.3785309325904</v>
      </c>
      <c r="I211" s="63">
        <v>6739.9470702176832</v>
      </c>
      <c r="J211" s="56"/>
      <c r="K211" s="56"/>
    </row>
    <row r="212" spans="1:11" x14ac:dyDescent="0.25">
      <c r="A212" s="59">
        <v>209</v>
      </c>
      <c r="B212" s="59">
        <v>1932</v>
      </c>
      <c r="C212" s="59" t="s">
        <v>52</v>
      </c>
      <c r="D212" s="63">
        <v>21256.953251714822</v>
      </c>
      <c r="E212" s="63">
        <v>20726.128690067642</v>
      </c>
      <c r="F212" s="63">
        <v>20588.653674802979</v>
      </c>
      <c r="G212" s="63">
        <v>20230.321315051158</v>
      </c>
      <c r="H212" s="63">
        <v>17385.382595674018</v>
      </c>
      <c r="I212" s="63">
        <v>17111.307005975668</v>
      </c>
      <c r="J212" s="56"/>
      <c r="K212" s="56"/>
    </row>
    <row r="213" spans="1:11" x14ac:dyDescent="0.25">
      <c r="A213" s="59">
        <v>210</v>
      </c>
      <c r="B213" s="59">
        <v>1932</v>
      </c>
      <c r="C213" s="59" t="s">
        <v>53</v>
      </c>
      <c r="D213" s="63">
        <v>817.16610326434807</v>
      </c>
      <c r="E213" s="63">
        <v>814.53141325173999</v>
      </c>
      <c r="F213" s="63">
        <v>814.45055798204498</v>
      </c>
      <c r="G213" s="63">
        <v>812.45474406741096</v>
      </c>
      <c r="H213" s="63">
        <v>802.12068060716706</v>
      </c>
      <c r="I213" s="63">
        <v>800.82860438953298</v>
      </c>
      <c r="J213" s="56"/>
      <c r="K213" s="56"/>
    </row>
    <row r="214" spans="1:11" x14ac:dyDescent="0.25">
      <c r="A214" s="59">
        <v>211</v>
      </c>
      <c r="B214" s="59">
        <v>1932</v>
      </c>
      <c r="C214" s="59" t="s">
        <v>54</v>
      </c>
      <c r="D214" s="63">
        <v>65489.847136863304</v>
      </c>
      <c r="E214" s="63">
        <v>64531.339647855297</v>
      </c>
      <c r="F214" s="63">
        <v>64362.512080728804</v>
      </c>
      <c r="G214" s="63">
        <v>63823.583740542199</v>
      </c>
      <c r="H214" s="63">
        <v>52818.810660515606</v>
      </c>
      <c r="I214" s="63">
        <v>29522.233514210766</v>
      </c>
      <c r="J214" s="56"/>
      <c r="K214" s="56"/>
    </row>
    <row r="215" spans="1:11" x14ac:dyDescent="0.25">
      <c r="A215" s="59">
        <v>212</v>
      </c>
      <c r="B215" s="59">
        <v>1932</v>
      </c>
      <c r="C215" s="59" t="s">
        <v>50</v>
      </c>
      <c r="D215" s="63">
        <v>62351.240194181504</v>
      </c>
      <c r="E215" s="63">
        <v>6771.7640748501344</v>
      </c>
      <c r="F215" s="63">
        <v>6771.7640748501453</v>
      </c>
      <c r="G215" s="63">
        <v>6771.7640748501453</v>
      </c>
      <c r="H215" s="63">
        <v>6771.7640748426047</v>
      </c>
      <c r="I215" s="63">
        <v>6771.7640748351241</v>
      </c>
      <c r="J215" s="56"/>
      <c r="K215" s="56"/>
    </row>
    <row r="216" spans="1:11" x14ac:dyDescent="0.25">
      <c r="A216" s="59">
        <v>213</v>
      </c>
      <c r="B216" s="59">
        <v>1932</v>
      </c>
      <c r="C216" s="59" t="s">
        <v>61</v>
      </c>
      <c r="D216" s="63">
        <v>30415.941027389603</v>
      </c>
      <c r="E216" s="63">
        <v>30381.238235131317</v>
      </c>
      <c r="F216" s="63">
        <v>30375.330255569668</v>
      </c>
      <c r="G216" s="63">
        <v>30359.001068667407</v>
      </c>
      <c r="H216" s="63">
        <v>30230.947010877877</v>
      </c>
      <c r="I216" s="63">
        <v>30211.981815162449</v>
      </c>
      <c r="J216" s="56"/>
      <c r="K216" s="56"/>
    </row>
    <row r="217" spans="1:11" x14ac:dyDescent="0.25">
      <c r="A217" s="59">
        <v>214</v>
      </c>
      <c r="B217" s="59">
        <v>1932</v>
      </c>
      <c r="C217" s="59" t="s">
        <v>55</v>
      </c>
      <c r="D217" s="63">
        <v>85113.643416780091</v>
      </c>
      <c r="E217" s="63">
        <v>14982.792264925756</v>
      </c>
      <c r="F217" s="63">
        <v>5533.5582343973456</v>
      </c>
      <c r="G217" s="63">
        <v>1132.545846071823</v>
      </c>
      <c r="H217" s="63">
        <v>1132.545846071823</v>
      </c>
      <c r="I217" s="63">
        <v>1132.545846071823</v>
      </c>
      <c r="J217" s="56"/>
      <c r="K217" s="56"/>
    </row>
    <row r="218" spans="1:11" x14ac:dyDescent="0.25">
      <c r="A218" s="59">
        <v>215</v>
      </c>
      <c r="B218" s="59">
        <v>1932</v>
      </c>
      <c r="C218" s="59" t="s">
        <v>60</v>
      </c>
      <c r="D218" s="63">
        <v>12330.133019883728</v>
      </c>
      <c r="E218" s="63">
        <v>12239.037507294021</v>
      </c>
      <c r="F218" s="63">
        <v>12233.346458042104</v>
      </c>
      <c r="G218" s="63">
        <v>12165.831001355225</v>
      </c>
      <c r="H218" s="63">
        <v>11247.726087015764</v>
      </c>
      <c r="I218" s="63">
        <v>11196.536742940923</v>
      </c>
      <c r="J218" s="56"/>
      <c r="K218" s="56"/>
    </row>
    <row r="219" spans="1:11" x14ac:dyDescent="0.25">
      <c r="A219" s="59">
        <v>216</v>
      </c>
      <c r="B219" s="59">
        <v>1932</v>
      </c>
      <c r="C219" s="59" t="s">
        <v>56</v>
      </c>
      <c r="D219" s="63">
        <v>5037.63920968396</v>
      </c>
      <c r="E219" s="63">
        <v>64.777077855009097</v>
      </c>
      <c r="F219" s="63">
        <v>64.777077855009097</v>
      </c>
      <c r="G219" s="63">
        <v>64.777077855009097</v>
      </c>
      <c r="H219" s="63">
        <v>64.777077855009097</v>
      </c>
      <c r="I219" s="63">
        <v>64.777077855009097</v>
      </c>
      <c r="J219" s="56"/>
      <c r="K219" s="56"/>
    </row>
    <row r="220" spans="1:11" x14ac:dyDescent="0.25">
      <c r="A220" s="59">
        <v>217</v>
      </c>
      <c r="B220" s="59">
        <v>1932</v>
      </c>
      <c r="C220" s="59" t="s">
        <v>57</v>
      </c>
      <c r="D220" s="63">
        <v>432.10702792702398</v>
      </c>
      <c r="E220" s="63">
        <v>412.00697517932201</v>
      </c>
      <c r="F220" s="63">
        <v>411.35835405013302</v>
      </c>
      <c r="G220" s="63">
        <v>392.04196869560303</v>
      </c>
      <c r="H220" s="63">
        <v>244.803713693085</v>
      </c>
      <c r="I220" s="63">
        <v>233.54480512645199</v>
      </c>
      <c r="J220" s="56"/>
      <c r="K220" s="56"/>
    </row>
    <row r="221" spans="1:11" x14ac:dyDescent="0.25">
      <c r="A221" s="59">
        <v>218</v>
      </c>
      <c r="B221" s="59">
        <v>1932</v>
      </c>
      <c r="C221" s="59" t="s">
        <v>59</v>
      </c>
      <c r="D221" s="63">
        <v>2482.6746331996501</v>
      </c>
      <c r="E221" s="63">
        <v>2471.6386288416702</v>
      </c>
      <c r="F221" s="63">
        <v>2471.59197165964</v>
      </c>
      <c r="G221" s="63">
        <v>2462.46232611293</v>
      </c>
      <c r="H221" s="63">
        <v>2448.55754009987</v>
      </c>
      <c r="I221" s="63">
        <v>2442.74777339396</v>
      </c>
      <c r="J221" s="56"/>
      <c r="K221" s="56"/>
    </row>
    <row r="222" spans="1:11" x14ac:dyDescent="0.25">
      <c r="A222" s="59">
        <v>219</v>
      </c>
      <c r="B222" s="59">
        <v>1932</v>
      </c>
      <c r="C222" s="59" t="s">
        <v>58</v>
      </c>
      <c r="D222" s="63">
        <v>5851.3431504715527</v>
      </c>
      <c r="E222" s="63">
        <v>5845.4438348649874</v>
      </c>
      <c r="F222" s="63">
        <v>5845.2030898817802</v>
      </c>
      <c r="G222" s="63">
        <v>5840.8743028370627</v>
      </c>
      <c r="H222" s="63">
        <v>5829.5926748346119</v>
      </c>
      <c r="I222" s="63">
        <v>5826.6287475594327</v>
      </c>
      <c r="J222" s="56"/>
      <c r="K222" s="56"/>
    </row>
    <row r="223" spans="1:11" x14ac:dyDescent="0.25">
      <c r="A223" s="59">
        <v>220</v>
      </c>
      <c r="B223" s="59">
        <v>1932</v>
      </c>
      <c r="C223" s="59" t="s">
        <v>62</v>
      </c>
      <c r="D223" s="63">
        <v>112394.57846192579</v>
      </c>
      <c r="E223" s="63">
        <v>112197.54270380591</v>
      </c>
      <c r="F223" s="63">
        <v>112178.44008325601</v>
      </c>
      <c r="G223" s="63">
        <v>112054.60666901323</v>
      </c>
      <c r="H223" s="63">
        <v>111588.99513211077</v>
      </c>
      <c r="I223" s="63">
        <v>111479.07759663439</v>
      </c>
      <c r="J223" s="56"/>
      <c r="K223" s="56"/>
    </row>
    <row r="224" spans="1:11" x14ac:dyDescent="0.25">
      <c r="A224" s="59">
        <v>221</v>
      </c>
      <c r="B224" s="59">
        <v>1933</v>
      </c>
      <c r="C224" s="59">
        <v>1933</v>
      </c>
      <c r="D224" s="63">
        <v>944698.84607911017</v>
      </c>
      <c r="E224" s="63">
        <v>940534.63026263204</v>
      </c>
      <c r="F224" s="63">
        <v>868731.01312096941</v>
      </c>
      <c r="G224" s="63">
        <v>800426.65759613155</v>
      </c>
      <c r="H224" s="63">
        <v>749872.79204592959</v>
      </c>
      <c r="I224" s="63">
        <v>718793.3371564569</v>
      </c>
      <c r="J224" s="56"/>
      <c r="K224" s="56"/>
    </row>
    <row r="225" spans="1:11" x14ac:dyDescent="0.25">
      <c r="A225" s="59">
        <v>222</v>
      </c>
      <c r="B225" s="59">
        <v>1933</v>
      </c>
      <c r="C225" s="59" t="s">
        <v>44</v>
      </c>
      <c r="D225" s="63">
        <v>93803.325172966404</v>
      </c>
      <c r="E225" s="63">
        <v>93708.932823798372</v>
      </c>
      <c r="F225" s="63">
        <v>92082.908046296347</v>
      </c>
      <c r="G225" s="63">
        <v>89905.48333178155</v>
      </c>
      <c r="H225" s="63">
        <v>88237.188627968993</v>
      </c>
      <c r="I225" s="63">
        <v>70333.835588034242</v>
      </c>
      <c r="J225" s="56"/>
      <c r="K225" s="56"/>
    </row>
    <row r="226" spans="1:11" x14ac:dyDescent="0.25">
      <c r="A226" s="59">
        <v>223</v>
      </c>
      <c r="B226" s="59">
        <v>1933</v>
      </c>
      <c r="C226" s="59" t="s">
        <v>45</v>
      </c>
      <c r="D226" s="63">
        <v>295519.35797251918</v>
      </c>
      <c r="E226" s="63">
        <v>295501.14670451178</v>
      </c>
      <c r="F226" s="63">
        <v>295066.81651978678</v>
      </c>
      <c r="G226" s="63">
        <v>294408.34525674093</v>
      </c>
      <c r="H226" s="63">
        <v>294152.94264780614</v>
      </c>
      <c r="I226" s="63">
        <v>293500.22171378101</v>
      </c>
      <c r="J226" s="56"/>
      <c r="K226" s="56"/>
    </row>
    <row r="227" spans="1:11" x14ac:dyDescent="0.25">
      <c r="A227" s="59">
        <v>224</v>
      </c>
      <c r="B227" s="59">
        <v>1933</v>
      </c>
      <c r="C227" s="59" t="s">
        <v>46</v>
      </c>
      <c r="D227" s="63">
        <v>140885.19883829751</v>
      </c>
      <c r="E227" s="63">
        <v>140721.8128723375</v>
      </c>
      <c r="F227" s="63">
        <v>134346.00629725421</v>
      </c>
      <c r="G227" s="63">
        <v>101250.24343208311</v>
      </c>
      <c r="H227" s="63">
        <v>63784.493355549646</v>
      </c>
      <c r="I227" s="63">
        <v>58322.850219017368</v>
      </c>
      <c r="J227" s="56"/>
      <c r="K227" s="56"/>
    </row>
    <row r="228" spans="1:11" x14ac:dyDescent="0.25">
      <c r="A228" s="59">
        <v>225</v>
      </c>
      <c r="B228" s="59">
        <v>1933</v>
      </c>
      <c r="C228" s="59" t="s">
        <v>47</v>
      </c>
      <c r="D228" s="63">
        <v>30412.334048548499</v>
      </c>
      <c r="E228" s="63">
        <v>30375.672343361599</v>
      </c>
      <c r="F228" s="63">
        <v>30108.137664868402</v>
      </c>
      <c r="G228" s="63">
        <v>29913.535866577498</v>
      </c>
      <c r="H228" s="63">
        <v>29907.262669214499</v>
      </c>
      <c r="I228" s="63">
        <v>29200.313067077201</v>
      </c>
      <c r="J228" s="56"/>
      <c r="K228" s="56"/>
    </row>
    <row r="229" spans="1:11" x14ac:dyDescent="0.25">
      <c r="A229" s="59">
        <v>226</v>
      </c>
      <c r="B229" s="59">
        <v>1933</v>
      </c>
      <c r="C229" s="59" t="s">
        <v>48</v>
      </c>
      <c r="D229" s="63">
        <v>2696.89534593283</v>
      </c>
      <c r="E229" s="63">
        <v>2696.6931933014357</v>
      </c>
      <c r="F229" s="63">
        <v>2691.9219935613687</v>
      </c>
      <c r="G229" s="63">
        <v>2685.8981018581121</v>
      </c>
      <c r="H229" s="63">
        <v>2683.3867753476252</v>
      </c>
      <c r="I229" s="63">
        <v>2677.1857881289152</v>
      </c>
      <c r="J229" s="56"/>
      <c r="K229" s="56"/>
    </row>
    <row r="230" spans="1:11" x14ac:dyDescent="0.25">
      <c r="A230" s="59">
        <v>227</v>
      </c>
      <c r="B230" s="59">
        <v>1933</v>
      </c>
      <c r="C230" s="59" t="s">
        <v>49</v>
      </c>
      <c r="D230" s="63">
        <v>1886.288952908491</v>
      </c>
      <c r="E230" s="63">
        <v>1885.390012983376</v>
      </c>
      <c r="F230" s="63">
        <v>1856.7230420370952</v>
      </c>
      <c r="G230" s="63">
        <v>1831.0474470882959</v>
      </c>
      <c r="H230" s="63">
        <v>1814.8568398547291</v>
      </c>
      <c r="I230" s="63">
        <v>1784.7197454659211</v>
      </c>
      <c r="J230" s="56"/>
      <c r="K230" s="56"/>
    </row>
    <row r="231" spans="1:11" x14ac:dyDescent="0.25">
      <c r="A231" s="59">
        <v>228</v>
      </c>
      <c r="B231" s="59">
        <v>1933</v>
      </c>
      <c r="C231" s="59" t="s">
        <v>51</v>
      </c>
      <c r="D231" s="63">
        <v>6767.8082723013858</v>
      </c>
      <c r="E231" s="63">
        <v>6767.5214972371441</v>
      </c>
      <c r="F231" s="63">
        <v>6765.5218477893723</v>
      </c>
      <c r="G231" s="63">
        <v>6763.2559182878194</v>
      </c>
      <c r="H231" s="63">
        <v>6763.0336612466881</v>
      </c>
      <c r="I231" s="63">
        <v>6758.062816539129</v>
      </c>
      <c r="J231" s="56"/>
      <c r="K231" s="56"/>
    </row>
    <row r="232" spans="1:11" x14ac:dyDescent="0.25">
      <c r="A232" s="59">
        <v>229</v>
      </c>
      <c r="B232" s="59">
        <v>1933</v>
      </c>
      <c r="C232" s="59" t="s">
        <v>52</v>
      </c>
      <c r="D232" s="63">
        <v>21136.788195322581</v>
      </c>
      <c r="E232" s="63">
        <v>21123.517542186179</v>
      </c>
      <c r="F232" s="63">
        <v>20924.38211291987</v>
      </c>
      <c r="G232" s="63">
        <v>20733.90715224381</v>
      </c>
      <c r="H232" s="63">
        <v>20626.746266821447</v>
      </c>
      <c r="I232" s="63">
        <v>20257.884051817862</v>
      </c>
      <c r="J232" s="56"/>
      <c r="K232" s="56"/>
    </row>
    <row r="233" spans="1:11" x14ac:dyDescent="0.25">
      <c r="A233" s="59">
        <v>230</v>
      </c>
      <c r="B233" s="59">
        <v>1933</v>
      </c>
      <c r="C233" s="59" t="s">
        <v>53</v>
      </c>
      <c r="D233" s="63">
        <v>816.66278992652201</v>
      </c>
      <c r="E233" s="63">
        <v>816.59953918158794</v>
      </c>
      <c r="F233" s="63">
        <v>816.16118195563899</v>
      </c>
      <c r="G233" s="63">
        <v>814.69146257175498</v>
      </c>
      <c r="H233" s="63">
        <v>814.45089914800599</v>
      </c>
      <c r="I233" s="63">
        <v>812.67427509289405</v>
      </c>
      <c r="J233" s="56"/>
      <c r="K233" s="56"/>
    </row>
    <row r="234" spans="1:11" x14ac:dyDescent="0.25">
      <c r="A234" s="59">
        <v>231</v>
      </c>
      <c r="B234" s="59">
        <v>1933</v>
      </c>
      <c r="C234" s="59" t="s">
        <v>54</v>
      </c>
      <c r="D234" s="63">
        <v>65344.407537153806</v>
      </c>
      <c r="E234" s="63">
        <v>65330.843165392696</v>
      </c>
      <c r="F234" s="63">
        <v>65056.868444191001</v>
      </c>
      <c r="G234" s="63">
        <v>64576.5081789869</v>
      </c>
      <c r="H234" s="63">
        <v>64399.808476167105</v>
      </c>
      <c r="I234" s="63">
        <v>63878.4741084415</v>
      </c>
      <c r="J234" s="56"/>
      <c r="K234" s="56"/>
    </row>
    <row r="235" spans="1:11" x14ac:dyDescent="0.25">
      <c r="A235" s="59">
        <v>232</v>
      </c>
      <c r="B235" s="59">
        <v>1933</v>
      </c>
      <c r="C235" s="59" t="s">
        <v>50</v>
      </c>
      <c r="D235" s="63">
        <v>46792.863493942874</v>
      </c>
      <c r="E235" s="63">
        <v>45925.897599451171</v>
      </c>
      <c r="F235" s="63">
        <v>17956.662700441098</v>
      </c>
      <c r="G235" s="63">
        <v>6771.7640748501544</v>
      </c>
      <c r="H235" s="63">
        <v>6771.7640748501344</v>
      </c>
      <c r="I235" s="63">
        <v>6771.7640748501253</v>
      </c>
      <c r="J235" s="56"/>
      <c r="K235" s="56"/>
    </row>
    <row r="236" spans="1:11" x14ac:dyDescent="0.25">
      <c r="A236" s="59">
        <v>233</v>
      </c>
      <c r="B236" s="59">
        <v>1933</v>
      </c>
      <c r="C236" s="59" t="s">
        <v>61</v>
      </c>
      <c r="D236" s="63">
        <v>30409.992355190141</v>
      </c>
      <c r="E236" s="63">
        <v>30409.465399614091</v>
      </c>
      <c r="F236" s="63">
        <v>30398.315714544849</v>
      </c>
      <c r="G236" s="63">
        <v>30382.534315386063</v>
      </c>
      <c r="H236" s="63">
        <v>30376.63300327598</v>
      </c>
      <c r="I236" s="63">
        <v>30360.54444881199</v>
      </c>
      <c r="J236" s="56"/>
      <c r="K236" s="56"/>
    </row>
    <row r="237" spans="1:11" x14ac:dyDescent="0.25">
      <c r="A237" s="59">
        <v>234</v>
      </c>
      <c r="B237" s="59">
        <v>1933</v>
      </c>
      <c r="C237" s="59" t="s">
        <v>55</v>
      </c>
      <c r="D237" s="63">
        <v>70236.726347661606</v>
      </c>
      <c r="E237" s="63">
        <v>67388.356565153706</v>
      </c>
      <c r="F237" s="63">
        <v>35169.385034230691</v>
      </c>
      <c r="G237" s="63">
        <v>17152.123293661854</v>
      </c>
      <c r="H237" s="63">
        <v>6330.051124450365</v>
      </c>
      <c r="I237" s="63">
        <v>1132.545846071823</v>
      </c>
      <c r="J237" s="56"/>
      <c r="K237" s="56"/>
    </row>
    <row r="238" spans="1:11" x14ac:dyDescent="0.25">
      <c r="A238" s="59">
        <v>235</v>
      </c>
      <c r="B238" s="59">
        <v>1933</v>
      </c>
      <c r="C238" s="59" t="s">
        <v>60</v>
      </c>
      <c r="D238" s="63">
        <v>12305.2731713999</v>
      </c>
      <c r="E238" s="63">
        <v>12302.245064762945</v>
      </c>
      <c r="F238" s="63">
        <v>12275.389135514963</v>
      </c>
      <c r="G238" s="63">
        <v>12241.535084683315</v>
      </c>
      <c r="H238" s="63">
        <v>12234.439002360727</v>
      </c>
      <c r="I238" s="63">
        <v>12172.594538664805</v>
      </c>
      <c r="J238" s="56"/>
      <c r="K238" s="56"/>
    </row>
    <row r="239" spans="1:11" x14ac:dyDescent="0.25">
      <c r="A239" s="59">
        <v>236</v>
      </c>
      <c r="B239" s="59">
        <v>1933</v>
      </c>
      <c r="C239" s="59" t="s">
        <v>56</v>
      </c>
      <c r="D239" s="63">
        <v>4590.2281964607701</v>
      </c>
      <c r="E239" s="63">
        <v>4493.5631473213798</v>
      </c>
      <c r="F239" s="63">
        <v>2207.3367102194043</v>
      </c>
      <c r="G239" s="63">
        <v>64.777077855009097</v>
      </c>
      <c r="H239" s="63">
        <v>64.777077855009097</v>
      </c>
      <c r="I239" s="63">
        <v>64.777077855009097</v>
      </c>
      <c r="J239" s="56"/>
      <c r="K239" s="56"/>
    </row>
    <row r="240" spans="1:11" x14ac:dyDescent="0.25">
      <c r="A240" s="59">
        <v>237</v>
      </c>
      <c r="B240" s="59">
        <v>1933</v>
      </c>
      <c r="C240" s="59" t="s">
        <v>57</v>
      </c>
      <c r="D240" s="63">
        <v>428.10375267411001</v>
      </c>
      <c r="E240" s="63">
        <v>427.57959936570501</v>
      </c>
      <c r="F240" s="63">
        <v>423.80735413819201</v>
      </c>
      <c r="G240" s="63">
        <v>413.24786631040297</v>
      </c>
      <c r="H240" s="63">
        <v>411.36126088649297</v>
      </c>
      <c r="I240" s="63">
        <v>394.37231563356897</v>
      </c>
      <c r="J240" s="56"/>
      <c r="K240" s="56"/>
    </row>
    <row r="241" spans="1:11" x14ac:dyDescent="0.25">
      <c r="A241" s="59">
        <v>238</v>
      </c>
      <c r="B241" s="59">
        <v>1933</v>
      </c>
      <c r="C241" s="59" t="s">
        <v>59</v>
      </c>
      <c r="D241" s="63">
        <v>2478.5195628020201</v>
      </c>
      <c r="E241" s="63">
        <v>2477.98568751935</v>
      </c>
      <c r="F241" s="63">
        <v>2474.2393549243102</v>
      </c>
      <c r="G241" s="63">
        <v>2471.6736801628499</v>
      </c>
      <c r="H241" s="63">
        <v>2471.59312943042</v>
      </c>
      <c r="I241" s="63">
        <v>2463.3215134300299</v>
      </c>
      <c r="J241" s="56"/>
      <c r="K241" s="56"/>
    </row>
    <row r="242" spans="1:11" x14ac:dyDescent="0.25">
      <c r="A242" s="59">
        <v>239</v>
      </c>
      <c r="B242" s="59">
        <v>1933</v>
      </c>
      <c r="C242" s="59" t="s">
        <v>58</v>
      </c>
      <c r="D242" s="63">
        <v>5849.437137886347</v>
      </c>
      <c r="E242" s="63">
        <v>5849.2020227946196</v>
      </c>
      <c r="F242" s="63">
        <v>5847.2958619346573</v>
      </c>
      <c r="G242" s="63">
        <v>5845.5279226558123</v>
      </c>
      <c r="H242" s="63">
        <v>5845.2500487575253</v>
      </c>
      <c r="I242" s="63">
        <v>5841.2835826377932</v>
      </c>
      <c r="J242" s="56"/>
      <c r="K242" s="56"/>
    </row>
    <row r="243" spans="1:11" x14ac:dyDescent="0.25">
      <c r="A243" s="59">
        <v>240</v>
      </c>
      <c r="B243" s="59">
        <v>1933</v>
      </c>
      <c r="C243" s="59" t="s">
        <v>62</v>
      </c>
      <c r="D243" s="63">
        <v>112338.6349352153</v>
      </c>
      <c r="E243" s="63">
        <v>112332.20548235753</v>
      </c>
      <c r="F243" s="63">
        <v>112263.13410436125</v>
      </c>
      <c r="G243" s="63">
        <v>112200.5581323464</v>
      </c>
      <c r="H243" s="63">
        <v>112182.75310493799</v>
      </c>
      <c r="I243" s="63">
        <v>112065.9123851059</v>
      </c>
      <c r="J243" s="56"/>
      <c r="K243" s="56"/>
    </row>
    <row r="244" spans="1:11" x14ac:dyDescent="0.25">
      <c r="A244" s="59">
        <v>241</v>
      </c>
      <c r="B244" s="59">
        <v>1934</v>
      </c>
      <c r="C244" s="59">
        <v>1934</v>
      </c>
      <c r="D244" s="63">
        <v>793519.46963960759</v>
      </c>
      <c r="E244" s="63">
        <v>893347.55527289154</v>
      </c>
      <c r="F244" s="63">
        <v>832666.67097344273</v>
      </c>
      <c r="G244" s="63">
        <v>763441.72332422168</v>
      </c>
      <c r="H244" s="63">
        <v>722727.23757634335</v>
      </c>
      <c r="I244" s="63">
        <v>684474.38741947664</v>
      </c>
      <c r="J244" s="56"/>
      <c r="K244" s="56"/>
    </row>
    <row r="245" spans="1:11" x14ac:dyDescent="0.25">
      <c r="A245" s="59">
        <v>242</v>
      </c>
      <c r="B245" s="59">
        <v>1934</v>
      </c>
      <c r="C245" s="59" t="s">
        <v>44</v>
      </c>
      <c r="D245" s="63">
        <v>89761.171260933668</v>
      </c>
      <c r="E245" s="63">
        <v>92903.514161304091</v>
      </c>
      <c r="F245" s="63">
        <v>90864.57736024067</v>
      </c>
      <c r="G245" s="63">
        <v>89612.173878746078</v>
      </c>
      <c r="H245" s="63">
        <v>73158.585481809525</v>
      </c>
      <c r="I245" s="63">
        <v>62127.683755769052</v>
      </c>
      <c r="J245" s="56"/>
      <c r="K245" s="56"/>
    </row>
    <row r="246" spans="1:11" x14ac:dyDescent="0.25">
      <c r="A246" s="59">
        <v>243</v>
      </c>
      <c r="B246" s="59">
        <v>1934</v>
      </c>
      <c r="C246" s="59" t="s">
        <v>45</v>
      </c>
      <c r="D246" s="63">
        <v>294363.9012940448</v>
      </c>
      <c r="E246" s="63">
        <v>295304.33812161343</v>
      </c>
      <c r="F246" s="63">
        <v>294815.8144168632</v>
      </c>
      <c r="G246" s="63">
        <v>294323.60735200788</v>
      </c>
      <c r="H246" s="63">
        <v>293553.11717987235</v>
      </c>
      <c r="I246" s="63">
        <v>287511.4124197159</v>
      </c>
      <c r="J246" s="56"/>
      <c r="K246" s="56"/>
    </row>
    <row r="247" spans="1:11" x14ac:dyDescent="0.25">
      <c r="A247" s="59">
        <v>244</v>
      </c>
      <c r="B247" s="59">
        <v>1934</v>
      </c>
      <c r="C247" s="59" t="s">
        <v>46</v>
      </c>
      <c r="D247" s="63">
        <v>96043.543418866699</v>
      </c>
      <c r="E247" s="63">
        <v>138640.9899839366</v>
      </c>
      <c r="F247" s="63">
        <v>120592.28816301981</v>
      </c>
      <c r="G247" s="63">
        <v>72511.935898194453</v>
      </c>
      <c r="H247" s="63">
        <v>58999.600548106369</v>
      </c>
      <c r="I247" s="63">
        <v>52581.557476642367</v>
      </c>
      <c r="J247" s="56"/>
      <c r="K247" s="56"/>
    </row>
    <row r="248" spans="1:11" x14ac:dyDescent="0.25">
      <c r="A248" s="59">
        <v>245</v>
      </c>
      <c r="B248" s="59">
        <v>1934</v>
      </c>
      <c r="C248" s="59" t="s">
        <v>47</v>
      </c>
      <c r="D248" s="63">
        <v>29911.549911644001</v>
      </c>
      <c r="E248" s="63">
        <v>30154.528895367599</v>
      </c>
      <c r="F248" s="63">
        <v>29943.658335705699</v>
      </c>
      <c r="G248" s="63">
        <v>29907.819430732201</v>
      </c>
      <c r="H248" s="63">
        <v>29419.1838851178</v>
      </c>
      <c r="I248" s="63">
        <v>27721.478454597</v>
      </c>
      <c r="J248" s="56"/>
      <c r="K248" s="56"/>
    </row>
    <row r="249" spans="1:11" x14ac:dyDescent="0.25">
      <c r="A249" s="59">
        <v>246</v>
      </c>
      <c r="B249" s="59">
        <v>1934</v>
      </c>
      <c r="C249" s="59" t="s">
        <v>48</v>
      </c>
      <c r="D249" s="63">
        <v>2685.5405842516011</v>
      </c>
      <c r="E249" s="63">
        <v>2694.517357139136</v>
      </c>
      <c r="F249" s="63">
        <v>2689.2565955967088</v>
      </c>
      <c r="G249" s="63">
        <v>2685.2148263558661</v>
      </c>
      <c r="H249" s="63">
        <v>2677.7733736875916</v>
      </c>
      <c r="I249" s="63">
        <v>2628.8119534651851</v>
      </c>
      <c r="J249" s="56"/>
      <c r="K249" s="56"/>
    </row>
    <row r="250" spans="1:11" x14ac:dyDescent="0.25">
      <c r="A250" s="59">
        <v>247</v>
      </c>
      <c r="B250" s="59">
        <v>1934</v>
      </c>
      <c r="C250" s="59" t="s">
        <v>49</v>
      </c>
      <c r="D250" s="63">
        <v>1830.0599681963129</v>
      </c>
      <c r="E250" s="63">
        <v>1873.7107118603108</v>
      </c>
      <c r="F250" s="63">
        <v>1840.302152045954</v>
      </c>
      <c r="G250" s="63">
        <v>1829.1280777752299</v>
      </c>
      <c r="H250" s="63">
        <v>1787.102935399615</v>
      </c>
      <c r="I250" s="63">
        <v>1096.5156368352305</v>
      </c>
      <c r="J250" s="56"/>
      <c r="K250" s="56"/>
    </row>
    <row r="251" spans="1:11" x14ac:dyDescent="0.25">
      <c r="A251" s="59">
        <v>248</v>
      </c>
      <c r="B251" s="59">
        <v>1934</v>
      </c>
      <c r="C251" s="59" t="s">
        <v>51</v>
      </c>
      <c r="D251" s="63">
        <v>6763.1482268707341</v>
      </c>
      <c r="E251" s="63">
        <v>6765.8571852131035</v>
      </c>
      <c r="F251" s="63">
        <v>6764.3109364501324</v>
      </c>
      <c r="G251" s="63">
        <v>6763.0395223824135</v>
      </c>
      <c r="H251" s="63">
        <v>6759.3092136972127</v>
      </c>
      <c r="I251" s="63">
        <v>6744.7436590902807</v>
      </c>
      <c r="J251" s="56"/>
      <c r="K251" s="56"/>
    </row>
    <row r="252" spans="1:11" x14ac:dyDescent="0.25">
      <c r="A252" s="59">
        <v>249</v>
      </c>
      <c r="B252" s="59">
        <v>1934</v>
      </c>
      <c r="C252" s="59" t="s">
        <v>52</v>
      </c>
      <c r="D252" s="63">
        <v>20727.915040586508</v>
      </c>
      <c r="E252" s="63">
        <v>21016.843632595563</v>
      </c>
      <c r="F252" s="63">
        <v>20795.21525872697</v>
      </c>
      <c r="G252" s="63">
        <v>20721.87304062695</v>
      </c>
      <c r="H252" s="63">
        <v>20318.717750030981</v>
      </c>
      <c r="I252" s="63">
        <v>17504.868429042708</v>
      </c>
      <c r="J252" s="56"/>
      <c r="K252" s="56"/>
    </row>
    <row r="253" spans="1:11" x14ac:dyDescent="0.25">
      <c r="A253" s="59">
        <v>250</v>
      </c>
      <c r="B253" s="59">
        <v>1934</v>
      </c>
      <c r="C253" s="59" t="s">
        <v>53</v>
      </c>
      <c r="D253" s="63">
        <v>814.567241973043</v>
      </c>
      <c r="E253" s="63">
        <v>816.23439058804411</v>
      </c>
      <c r="F253" s="63">
        <v>815.8342327377311</v>
      </c>
      <c r="G253" s="63">
        <v>814.45441194535101</v>
      </c>
      <c r="H253" s="63">
        <v>812.94985224487709</v>
      </c>
      <c r="I253" s="63">
        <v>802.865123223875</v>
      </c>
      <c r="J253" s="56"/>
      <c r="K253" s="56"/>
    </row>
    <row r="254" spans="1:11" x14ac:dyDescent="0.25">
      <c r="A254" s="59">
        <v>251</v>
      </c>
      <c r="B254" s="59">
        <v>1934</v>
      </c>
      <c r="C254" s="59" t="s">
        <v>54</v>
      </c>
      <c r="D254" s="63">
        <v>64541.492508044401</v>
      </c>
      <c r="E254" s="63">
        <v>65199.927583566401</v>
      </c>
      <c r="F254" s="63">
        <v>64887.479926800996</v>
      </c>
      <c r="G254" s="63">
        <v>64509.561036045401</v>
      </c>
      <c r="H254" s="63">
        <v>63926.440385812799</v>
      </c>
      <c r="I254" s="63">
        <v>55763.201916139995</v>
      </c>
      <c r="J254" s="56"/>
      <c r="K254" s="56"/>
    </row>
    <row r="255" spans="1:11" x14ac:dyDescent="0.25">
      <c r="A255" s="59">
        <v>252</v>
      </c>
      <c r="B255" s="59">
        <v>1934</v>
      </c>
      <c r="C255" s="59" t="s">
        <v>50</v>
      </c>
      <c r="D255" s="63">
        <v>6771.7640748501453</v>
      </c>
      <c r="E255" s="63">
        <v>32337.63783410687</v>
      </c>
      <c r="F255" s="63">
        <v>8735.1656873663087</v>
      </c>
      <c r="G255" s="63">
        <v>6771.7640748501453</v>
      </c>
      <c r="H255" s="63">
        <v>6771.7640748501453</v>
      </c>
      <c r="I255" s="63">
        <v>6771.7640748501544</v>
      </c>
      <c r="J255" s="56"/>
      <c r="K255" s="56"/>
    </row>
    <row r="256" spans="1:11" x14ac:dyDescent="0.25">
      <c r="A256" s="59">
        <v>253</v>
      </c>
      <c r="B256" s="59">
        <v>1934</v>
      </c>
      <c r="C256" s="59" t="s">
        <v>61</v>
      </c>
      <c r="D256" s="63">
        <v>30381.528327380278</v>
      </c>
      <c r="E256" s="63">
        <v>30404.1685639676</v>
      </c>
      <c r="F256" s="63">
        <v>30392.008383643839</v>
      </c>
      <c r="G256" s="63">
        <v>30380.615507027051</v>
      </c>
      <c r="H256" s="63">
        <v>30362.156402860612</v>
      </c>
      <c r="I256" s="63">
        <v>30246.544325710729</v>
      </c>
      <c r="J256" s="56"/>
      <c r="K256" s="56"/>
    </row>
    <row r="257" spans="1:11" x14ac:dyDescent="0.25">
      <c r="A257" s="59">
        <v>254</v>
      </c>
      <c r="B257" s="59">
        <v>1934</v>
      </c>
      <c r="C257" s="59" t="s">
        <v>55</v>
      </c>
      <c r="D257" s="63">
        <v>15691.269470090456</v>
      </c>
      <c r="E257" s="63">
        <v>39710.04418158035</v>
      </c>
      <c r="F257" s="63">
        <v>24320.002908346654</v>
      </c>
      <c r="G257" s="63">
        <v>9383.7534455770056</v>
      </c>
      <c r="H257" s="63">
        <v>1132.545846071823</v>
      </c>
      <c r="I257" s="63">
        <v>1132.545846071823</v>
      </c>
      <c r="J257" s="56"/>
      <c r="K257" s="56"/>
    </row>
    <row r="258" spans="1:11" x14ac:dyDescent="0.25">
      <c r="A258" s="59">
        <v>255</v>
      </c>
      <c r="B258" s="59">
        <v>1934</v>
      </c>
      <c r="C258" s="59" t="s">
        <v>60</v>
      </c>
      <c r="D258" s="63">
        <v>12239.60641138278</v>
      </c>
      <c r="E258" s="63">
        <v>12282.924624539255</v>
      </c>
      <c r="F258" s="63">
        <v>12259.16650929103</v>
      </c>
      <c r="G258" s="63">
        <v>12237.738431419917</v>
      </c>
      <c r="H258" s="63">
        <v>12185.912270809265</v>
      </c>
      <c r="I258" s="63">
        <v>11591.980605511337</v>
      </c>
      <c r="J258" s="56"/>
      <c r="K258" s="56"/>
    </row>
    <row r="259" spans="1:11" x14ac:dyDescent="0.25">
      <c r="A259" s="59">
        <v>256</v>
      </c>
      <c r="B259" s="59">
        <v>1934</v>
      </c>
      <c r="C259" s="59" t="s">
        <v>56</v>
      </c>
      <c r="D259" s="63">
        <v>64.777077855009097</v>
      </c>
      <c r="E259" s="63">
        <v>2207.6271694635839</v>
      </c>
      <c r="F259" s="63">
        <v>1988.1141182601141</v>
      </c>
      <c r="G259" s="63">
        <v>64.777077855009097</v>
      </c>
      <c r="H259" s="63">
        <v>64.777077855009097</v>
      </c>
      <c r="I259" s="63">
        <v>64.777077855009097</v>
      </c>
      <c r="J259" s="56"/>
      <c r="K259" s="56"/>
    </row>
    <row r="260" spans="1:11" x14ac:dyDescent="0.25">
      <c r="A260" s="59">
        <v>257</v>
      </c>
      <c r="B260" s="59">
        <v>1934</v>
      </c>
      <c r="C260" s="59" t="s">
        <v>57</v>
      </c>
      <c r="D260" s="63">
        <v>412.28894685330806</v>
      </c>
      <c r="E260" s="63">
        <v>424.45517745654797</v>
      </c>
      <c r="F260" s="63">
        <v>421.07267785797501</v>
      </c>
      <c r="G260" s="63">
        <v>411.39045380962898</v>
      </c>
      <c r="H260" s="63">
        <v>397.31611136648803</v>
      </c>
      <c r="I260" s="63">
        <v>247.95035702308599</v>
      </c>
      <c r="J260" s="56"/>
      <c r="K260" s="56"/>
    </row>
    <row r="261" spans="1:11" x14ac:dyDescent="0.25">
      <c r="A261" s="59">
        <v>258</v>
      </c>
      <c r="B261" s="59">
        <v>1934</v>
      </c>
      <c r="C261" s="59" t="s">
        <v>59</v>
      </c>
      <c r="D261" s="63">
        <v>2471.6481652328498</v>
      </c>
      <c r="E261" s="63">
        <v>2474.8704762171601</v>
      </c>
      <c r="F261" s="63">
        <v>2472.06231966934</v>
      </c>
      <c r="G261" s="63">
        <v>2471.6002731383601</v>
      </c>
      <c r="H261" s="63">
        <v>2465.7180489759899</v>
      </c>
      <c r="I261" s="63">
        <v>2450.3829752380998</v>
      </c>
      <c r="J261" s="56"/>
      <c r="K261" s="56"/>
    </row>
    <row r="262" spans="1:11" x14ac:dyDescent="0.25">
      <c r="A262" s="59">
        <v>259</v>
      </c>
      <c r="B262" s="59">
        <v>1934</v>
      </c>
      <c r="C262" s="59" t="s">
        <v>58</v>
      </c>
      <c r="D262" s="63">
        <v>5845.4633015363188</v>
      </c>
      <c r="E262" s="63">
        <v>5847.7571513215107</v>
      </c>
      <c r="F262" s="63">
        <v>5846.1887148777123</v>
      </c>
      <c r="G262" s="63">
        <v>5845.3952180142978</v>
      </c>
      <c r="H262" s="63">
        <v>5842.2809679535958</v>
      </c>
      <c r="I262" s="63">
        <v>5830.9307579300657</v>
      </c>
      <c r="J262" s="56"/>
      <c r="K262" s="56"/>
    </row>
    <row r="263" spans="1:11" x14ac:dyDescent="0.25">
      <c r="A263" s="59">
        <v>260</v>
      </c>
      <c r="B263" s="59">
        <v>1934</v>
      </c>
      <c r="C263" s="59" t="s">
        <v>62</v>
      </c>
      <c r="D263" s="63">
        <v>112198.23440901484</v>
      </c>
      <c r="E263" s="63">
        <v>112287.60807105429</v>
      </c>
      <c r="F263" s="63">
        <v>112224.15227594193</v>
      </c>
      <c r="G263" s="63">
        <v>112195.88136771842</v>
      </c>
      <c r="H263" s="63">
        <v>112091.98616982123</v>
      </c>
      <c r="I263" s="63">
        <v>111654.37257476486</v>
      </c>
      <c r="J263" s="56"/>
      <c r="K263" s="56"/>
    </row>
    <row r="264" spans="1:11" x14ac:dyDescent="0.25">
      <c r="A264" s="59">
        <v>261</v>
      </c>
      <c r="B264" s="59">
        <v>1935</v>
      </c>
      <c r="C264" s="59">
        <v>1935</v>
      </c>
      <c r="D264" s="63">
        <v>921466.48293049331</v>
      </c>
      <c r="E264" s="63">
        <v>829748.71191978117</v>
      </c>
      <c r="F264" s="63">
        <v>792349.22158929508</v>
      </c>
      <c r="G264" s="63">
        <v>737891.39388015703</v>
      </c>
      <c r="H264" s="63">
        <v>703215.29918127693</v>
      </c>
      <c r="I264" s="63">
        <v>665807.73177063931</v>
      </c>
      <c r="J264" s="56"/>
      <c r="K264" s="56"/>
    </row>
    <row r="265" spans="1:11" x14ac:dyDescent="0.25">
      <c r="A265" s="59">
        <v>262</v>
      </c>
      <c r="B265" s="59">
        <v>1935</v>
      </c>
      <c r="C265" s="59" t="s">
        <v>44</v>
      </c>
      <c r="D265" s="63">
        <v>93410.751667029166</v>
      </c>
      <c r="E265" s="63">
        <v>90836.73168244159</v>
      </c>
      <c r="F265" s="63">
        <v>89743.890080395373</v>
      </c>
      <c r="G265" s="63">
        <v>83639.921304062082</v>
      </c>
      <c r="H265" s="63">
        <v>64205.816342681748</v>
      </c>
      <c r="I265" s="63">
        <v>60630.029183490849</v>
      </c>
      <c r="J265" s="56"/>
      <c r="K265" s="56"/>
    </row>
    <row r="266" spans="1:11" x14ac:dyDescent="0.25">
      <c r="A266" s="59">
        <v>263</v>
      </c>
      <c r="B266" s="59">
        <v>1935</v>
      </c>
      <c r="C266" s="59" t="s">
        <v>45</v>
      </c>
      <c r="D266" s="63">
        <v>295452.56080274138</v>
      </c>
      <c r="E266" s="63">
        <v>294811.33530544979</v>
      </c>
      <c r="F266" s="63">
        <v>294358.92301597877</v>
      </c>
      <c r="G266" s="63">
        <v>293801.29544988507</v>
      </c>
      <c r="H266" s="63">
        <v>291146.08274940279</v>
      </c>
      <c r="I266" s="63">
        <v>285783.63591375342</v>
      </c>
      <c r="J266" s="56"/>
      <c r="K266" s="56"/>
    </row>
    <row r="267" spans="1:11" x14ac:dyDescent="0.25">
      <c r="A267" s="59">
        <v>264</v>
      </c>
      <c r="B267" s="59">
        <v>1935</v>
      </c>
      <c r="C267" s="59" t="s">
        <v>46</v>
      </c>
      <c r="D267" s="63">
        <v>140287.71236874821</v>
      </c>
      <c r="E267" s="63">
        <v>119509.47626466761</v>
      </c>
      <c r="F267" s="63">
        <v>95147.969654477696</v>
      </c>
      <c r="G267" s="63">
        <v>60418.888147297774</v>
      </c>
      <c r="H267" s="63">
        <v>55716.355803851373</v>
      </c>
      <c r="I267" s="63">
        <v>48521.56450264567</v>
      </c>
      <c r="J267" s="56"/>
      <c r="K267" s="56"/>
    </row>
    <row r="268" spans="1:11" x14ac:dyDescent="0.25">
      <c r="A268" s="59">
        <v>265</v>
      </c>
      <c r="B268" s="59">
        <v>1935</v>
      </c>
      <c r="C268" s="59" t="s">
        <v>47</v>
      </c>
      <c r="D268" s="63">
        <v>30246.978981963301</v>
      </c>
      <c r="E268" s="63">
        <v>29938.999716883001</v>
      </c>
      <c r="F268" s="63">
        <v>29911.277214053502</v>
      </c>
      <c r="G268" s="63">
        <v>29906.983386318501</v>
      </c>
      <c r="H268" s="63">
        <v>28444.388044194999</v>
      </c>
      <c r="I268" s="63">
        <v>27065.136052991002</v>
      </c>
      <c r="J268" s="56"/>
      <c r="K268" s="56"/>
    </row>
    <row r="269" spans="1:11" x14ac:dyDescent="0.25">
      <c r="A269" s="59">
        <v>266</v>
      </c>
      <c r="B269" s="59">
        <v>1935</v>
      </c>
      <c r="C269" s="59" t="s">
        <v>48</v>
      </c>
      <c r="D269" s="63">
        <v>2696.1518446735672</v>
      </c>
      <c r="E269" s="63">
        <v>2689.2079814623153</v>
      </c>
      <c r="F269" s="63">
        <v>2685.5005314335967</v>
      </c>
      <c r="G269" s="63">
        <v>2680.2215894461851</v>
      </c>
      <c r="H269" s="63">
        <v>2659.5361491222129</v>
      </c>
      <c r="I269" s="63">
        <v>2614.5898862917011</v>
      </c>
      <c r="J269" s="56"/>
      <c r="K269" s="56"/>
    </row>
    <row r="270" spans="1:11" x14ac:dyDescent="0.25">
      <c r="A270" s="59">
        <v>267</v>
      </c>
      <c r="B270" s="59">
        <v>1935</v>
      </c>
      <c r="C270" s="59" t="s">
        <v>49</v>
      </c>
      <c r="D270" s="63">
        <v>1883.218986190923</v>
      </c>
      <c r="E270" s="63">
        <v>1839.9950086177671</v>
      </c>
      <c r="F270" s="63">
        <v>1829.9478655185271</v>
      </c>
      <c r="G270" s="63">
        <v>1797.507168736732</v>
      </c>
      <c r="H270" s="63">
        <v>1562.9649646341168</v>
      </c>
      <c r="I270" s="63">
        <v>565.40567481402445</v>
      </c>
      <c r="J270" s="56"/>
      <c r="K270" s="56"/>
    </row>
    <row r="271" spans="1:11" x14ac:dyDescent="0.25">
      <c r="A271" s="59">
        <v>268</v>
      </c>
      <c r="B271" s="59">
        <v>1935</v>
      </c>
      <c r="C271" s="59" t="s">
        <v>51</v>
      </c>
      <c r="D271" s="63">
        <v>6766.5395789685126</v>
      </c>
      <c r="E271" s="63">
        <v>6764.2789065016786</v>
      </c>
      <c r="F271" s="63">
        <v>6763.1358918317483</v>
      </c>
      <c r="G271" s="63">
        <v>6762.5818716140129</v>
      </c>
      <c r="H271" s="63">
        <v>6750.1579025581659</v>
      </c>
      <c r="I271" s="63">
        <v>6741.7827963890359</v>
      </c>
      <c r="J271" s="56"/>
      <c r="K271" s="56"/>
    </row>
    <row r="272" spans="1:11" x14ac:dyDescent="0.25">
      <c r="A272" s="59">
        <v>269</v>
      </c>
      <c r="B272" s="59">
        <v>1935</v>
      </c>
      <c r="C272" s="59" t="s">
        <v>52</v>
      </c>
      <c r="D272" s="63">
        <v>21081.348307586079</v>
      </c>
      <c r="E272" s="63">
        <v>20792.332228340551</v>
      </c>
      <c r="F272" s="63">
        <v>20727.227201986279</v>
      </c>
      <c r="G272" s="63">
        <v>20496.800735016437</v>
      </c>
      <c r="H272" s="63">
        <v>19770.2497630584</v>
      </c>
      <c r="I272" s="63">
        <v>17248.525688234869</v>
      </c>
      <c r="J272" s="56"/>
      <c r="K272" s="56"/>
    </row>
    <row r="273" spans="1:11" x14ac:dyDescent="0.25">
      <c r="A273" s="59">
        <v>270</v>
      </c>
      <c r="B273" s="59">
        <v>1935</v>
      </c>
      <c r="C273" s="59" t="s">
        <v>53</v>
      </c>
      <c r="D273" s="63">
        <v>816.38377977308596</v>
      </c>
      <c r="E273" s="63">
        <v>815.82704673035698</v>
      </c>
      <c r="F273" s="63">
        <v>814.55334638873705</v>
      </c>
      <c r="G273" s="63">
        <v>813.87308386417203</v>
      </c>
      <c r="H273" s="63">
        <v>806.60692687223604</v>
      </c>
      <c r="I273" s="63">
        <v>801.38807706155603</v>
      </c>
      <c r="J273" s="56"/>
      <c r="K273" s="56"/>
    </row>
    <row r="274" spans="1:11" x14ac:dyDescent="0.25">
      <c r="A274" s="59">
        <v>271</v>
      </c>
      <c r="B274" s="59">
        <v>1935</v>
      </c>
      <c r="C274" s="59" t="s">
        <v>54</v>
      </c>
      <c r="D274" s="63">
        <v>65291.9122164945</v>
      </c>
      <c r="E274" s="63">
        <v>64884.341979651799</v>
      </c>
      <c r="F274" s="63">
        <v>64537.557149708598</v>
      </c>
      <c r="G274" s="63">
        <v>64135.479448010898</v>
      </c>
      <c r="H274" s="63">
        <v>61416.973127197103</v>
      </c>
      <c r="I274" s="63">
        <v>46390.322547069933</v>
      </c>
      <c r="J274" s="56"/>
      <c r="K274" s="56"/>
    </row>
    <row r="275" spans="1:11" x14ac:dyDescent="0.25">
      <c r="A275" s="59">
        <v>272</v>
      </c>
      <c r="B275" s="59">
        <v>1935</v>
      </c>
      <c r="C275" s="59" t="s">
        <v>50</v>
      </c>
      <c r="D275" s="63">
        <v>41449.734818592173</v>
      </c>
      <c r="E275" s="63">
        <v>7518.6660620671973</v>
      </c>
      <c r="F275" s="63">
        <v>6771.7640748502445</v>
      </c>
      <c r="G275" s="63">
        <v>6771.7640748501453</v>
      </c>
      <c r="H275" s="63">
        <v>6771.7640748501453</v>
      </c>
      <c r="I275" s="63">
        <v>6771.7640748257145</v>
      </c>
      <c r="J275" s="56"/>
      <c r="K275" s="56"/>
    </row>
    <row r="276" spans="1:11" x14ac:dyDescent="0.25">
      <c r="A276" s="59">
        <v>273</v>
      </c>
      <c r="B276" s="59">
        <v>1935</v>
      </c>
      <c r="C276" s="59" t="s">
        <v>61</v>
      </c>
      <c r="D276" s="63">
        <v>30408.003895203059</v>
      </c>
      <c r="E276" s="63">
        <v>30391.893098782311</v>
      </c>
      <c r="F276" s="63">
        <v>30381.415816364548</v>
      </c>
      <c r="G276" s="63">
        <v>30368.737198929452</v>
      </c>
      <c r="H276" s="63">
        <v>30313.918264719556</v>
      </c>
      <c r="I276" s="63">
        <v>30217.434289423123</v>
      </c>
      <c r="J276" s="56"/>
      <c r="K276" s="56"/>
    </row>
    <row r="277" spans="1:11" x14ac:dyDescent="0.25">
      <c r="A277" s="59">
        <v>274</v>
      </c>
      <c r="B277" s="59">
        <v>1935</v>
      </c>
      <c r="C277" s="59" t="s">
        <v>55</v>
      </c>
      <c r="D277" s="63">
        <v>54544.340622999771</v>
      </c>
      <c r="E277" s="63">
        <v>23747.206148579055</v>
      </c>
      <c r="F277" s="63">
        <v>15444.647446694054</v>
      </c>
      <c r="G277" s="63">
        <v>3124.4824935801148</v>
      </c>
      <c r="H277" s="63">
        <v>1132.545846071823</v>
      </c>
      <c r="I277" s="63">
        <v>1132.545846071823</v>
      </c>
      <c r="J277" s="56"/>
      <c r="K277" s="56"/>
    </row>
    <row r="278" spans="1:11" x14ac:dyDescent="0.25">
      <c r="A278" s="59">
        <v>275</v>
      </c>
      <c r="B278" s="59">
        <v>1935</v>
      </c>
      <c r="C278" s="59" t="s">
        <v>60</v>
      </c>
      <c r="D278" s="63">
        <v>12292.081666337699</v>
      </c>
      <c r="E278" s="63">
        <v>12258.77472317446</v>
      </c>
      <c r="F278" s="63">
        <v>12239.386761514483</v>
      </c>
      <c r="G278" s="63">
        <v>12222.816596675559</v>
      </c>
      <c r="H278" s="63">
        <v>12002.897867587615</v>
      </c>
      <c r="I278" s="63">
        <v>11219.470609596086</v>
      </c>
      <c r="J278" s="56"/>
      <c r="K278" s="56"/>
    </row>
    <row r="279" spans="1:11" x14ac:dyDescent="0.25">
      <c r="A279" s="59">
        <v>276</v>
      </c>
      <c r="B279" s="59">
        <v>1935</v>
      </c>
      <c r="C279" s="59" t="s">
        <v>56</v>
      </c>
      <c r="D279" s="63">
        <v>3777.2068158035399</v>
      </c>
      <c r="E279" s="63">
        <v>1987.228541030064</v>
      </c>
      <c r="F279" s="63">
        <v>64.777077855009097</v>
      </c>
      <c r="G279" s="63">
        <v>64.777077855009097</v>
      </c>
      <c r="H279" s="63">
        <v>64.777077855009097</v>
      </c>
      <c r="I279" s="63">
        <v>64.777077855009097</v>
      </c>
      <c r="J279" s="56"/>
      <c r="K279" s="56"/>
    </row>
    <row r="280" spans="1:11" x14ac:dyDescent="0.25">
      <c r="A280" s="59">
        <v>277</v>
      </c>
      <c r="B280" s="59">
        <v>1935</v>
      </c>
      <c r="C280" s="59" t="s">
        <v>57</v>
      </c>
      <c r="D280" s="63">
        <v>425.75422250358599</v>
      </c>
      <c r="E280" s="63">
        <v>421.006923626868</v>
      </c>
      <c r="F280" s="63">
        <v>412.17989180885002</v>
      </c>
      <c r="G280" s="63">
        <v>406.37307765864</v>
      </c>
      <c r="H280" s="63">
        <v>256.81287207913101</v>
      </c>
      <c r="I280" s="63">
        <v>240.36237309658799</v>
      </c>
      <c r="J280" s="56"/>
      <c r="K280" s="56"/>
    </row>
    <row r="281" spans="1:11" x14ac:dyDescent="0.25">
      <c r="A281" s="59">
        <v>278</v>
      </c>
      <c r="B281" s="59">
        <v>1935</v>
      </c>
      <c r="C281" s="59" t="s">
        <v>59</v>
      </c>
      <c r="D281" s="63">
        <v>2476.1511291529</v>
      </c>
      <c r="E281" s="63">
        <v>2472.0020132617601</v>
      </c>
      <c r="F281" s="63">
        <v>2471.6446627381501</v>
      </c>
      <c r="G281" s="63">
        <v>2471.5895463947199</v>
      </c>
      <c r="H281" s="63">
        <v>2456.0548574580998</v>
      </c>
      <c r="I281" s="63">
        <v>2446.1360382156199</v>
      </c>
      <c r="J281" s="56"/>
      <c r="K281" s="56"/>
    </row>
    <row r="282" spans="1:11" x14ac:dyDescent="0.25">
      <c r="A282" s="59">
        <v>279</v>
      </c>
      <c r="B282" s="59">
        <v>1935</v>
      </c>
      <c r="C282" s="59" t="s">
        <v>58</v>
      </c>
      <c r="D282" s="63">
        <v>5848.408724384969</v>
      </c>
      <c r="E282" s="63">
        <v>5846.1605067792461</v>
      </c>
      <c r="F282" s="63">
        <v>5845.4558263168856</v>
      </c>
      <c r="G282" s="63">
        <v>5844.8784654980918</v>
      </c>
      <c r="H282" s="63">
        <v>5835.9946103302937</v>
      </c>
      <c r="I282" s="63">
        <v>5828.1202082324262</v>
      </c>
      <c r="J282" s="56"/>
      <c r="K282" s="56"/>
    </row>
    <row r="283" spans="1:11" x14ac:dyDescent="0.25">
      <c r="A283" s="59">
        <v>280</v>
      </c>
      <c r="B283" s="59">
        <v>1935</v>
      </c>
      <c r="C283" s="59" t="s">
        <v>62</v>
      </c>
      <c r="D283" s="63">
        <v>112311.24250134661</v>
      </c>
      <c r="E283" s="63">
        <v>112223.24778173371</v>
      </c>
      <c r="F283" s="63">
        <v>112197.96807938001</v>
      </c>
      <c r="G283" s="63">
        <v>112162.42316446357</v>
      </c>
      <c r="H283" s="63">
        <v>111901.40193675221</v>
      </c>
      <c r="I283" s="63">
        <v>111524.74093058083</v>
      </c>
      <c r="J283" s="56"/>
      <c r="K283" s="56"/>
    </row>
    <row r="284" spans="1:11" x14ac:dyDescent="0.25">
      <c r="A284" s="59">
        <v>281</v>
      </c>
      <c r="B284" s="59">
        <v>1936</v>
      </c>
      <c r="C284" s="59">
        <v>1936</v>
      </c>
      <c r="D284" s="63">
        <v>947507.41470606183</v>
      </c>
      <c r="E284" s="63">
        <v>977732.47191716102</v>
      </c>
      <c r="F284" s="63">
        <v>913314.02044298046</v>
      </c>
      <c r="G284" s="63">
        <v>842437.3787309262</v>
      </c>
      <c r="H284" s="63">
        <v>798397.76452160312</v>
      </c>
      <c r="I284" s="63">
        <v>771008.02935242362</v>
      </c>
      <c r="J284" s="56"/>
      <c r="K284" s="56"/>
    </row>
    <row r="285" spans="1:11" x14ac:dyDescent="0.25">
      <c r="A285" s="59">
        <v>282</v>
      </c>
      <c r="B285" s="59">
        <v>1936</v>
      </c>
      <c r="C285" s="59" t="s">
        <v>44</v>
      </c>
      <c r="D285" s="63">
        <v>93875.367762920301</v>
      </c>
      <c r="E285" s="63">
        <v>94641.68177487333</v>
      </c>
      <c r="F285" s="63">
        <v>93345.723300318845</v>
      </c>
      <c r="G285" s="63">
        <v>90999.872644394665</v>
      </c>
      <c r="H285" s="63">
        <v>89854.873176166569</v>
      </c>
      <c r="I285" s="63">
        <v>89620.104677963202</v>
      </c>
      <c r="J285" s="56"/>
      <c r="K285" s="56"/>
    </row>
    <row r="286" spans="1:11" x14ac:dyDescent="0.25">
      <c r="A286" s="59">
        <v>283</v>
      </c>
      <c r="B286" s="59">
        <v>1936</v>
      </c>
      <c r="C286" s="59" t="s">
        <v>45</v>
      </c>
      <c r="D286" s="63">
        <v>295534.4281325583</v>
      </c>
      <c r="E286" s="63">
        <v>295729.89559797238</v>
      </c>
      <c r="F286" s="63">
        <v>295443.06299745967</v>
      </c>
      <c r="G286" s="63">
        <v>294838.8920731743</v>
      </c>
      <c r="H286" s="63">
        <v>294392.16621524864</v>
      </c>
      <c r="I286" s="63">
        <v>294325.53362246958</v>
      </c>
      <c r="J286" s="56"/>
      <c r="K286" s="56"/>
    </row>
    <row r="287" spans="1:11" x14ac:dyDescent="0.25">
      <c r="A287" s="59">
        <v>284</v>
      </c>
      <c r="B287" s="59">
        <v>1936</v>
      </c>
      <c r="C287" s="59" t="s">
        <v>46</v>
      </c>
      <c r="D287" s="63">
        <v>141020.77485029501</v>
      </c>
      <c r="E287" s="63">
        <v>142689.44746865411</v>
      </c>
      <c r="F287" s="63">
        <v>140201.98930068378</v>
      </c>
      <c r="G287" s="63">
        <v>124186.29579009119</v>
      </c>
      <c r="H287" s="63">
        <v>99736.660277503004</v>
      </c>
      <c r="I287" s="63">
        <v>78481.248497056527</v>
      </c>
      <c r="J287" s="56"/>
      <c r="K287" s="56"/>
    </row>
    <row r="288" spans="1:11" x14ac:dyDescent="0.25">
      <c r="A288" s="59">
        <v>285</v>
      </c>
      <c r="B288" s="59">
        <v>1936</v>
      </c>
      <c r="C288" s="59" t="s">
        <v>47</v>
      </c>
      <c r="D288" s="63">
        <v>30438.590373740099</v>
      </c>
      <c r="E288" s="63">
        <v>30676.769351839801</v>
      </c>
      <c r="F288" s="63">
        <v>30217.480363625698</v>
      </c>
      <c r="G288" s="63">
        <v>29964.433957485599</v>
      </c>
      <c r="H288" s="63">
        <v>29912.878391313599</v>
      </c>
      <c r="I288" s="63">
        <v>29908.311606433101</v>
      </c>
      <c r="J288" s="56"/>
      <c r="K288" s="56"/>
    </row>
    <row r="289" spans="1:11" x14ac:dyDescent="0.25">
      <c r="A289" s="59">
        <v>286</v>
      </c>
      <c r="B289" s="59">
        <v>1936</v>
      </c>
      <c r="C289" s="59" t="s">
        <v>48</v>
      </c>
      <c r="D289" s="63">
        <v>2697.062395194459</v>
      </c>
      <c r="E289" s="63">
        <v>2699.2225870645998</v>
      </c>
      <c r="F289" s="63">
        <v>2696.045781029828</v>
      </c>
      <c r="G289" s="63">
        <v>2689.5043424056621</v>
      </c>
      <c r="H289" s="63">
        <v>2685.7679288287159</v>
      </c>
      <c r="I289" s="63">
        <v>2685.23075900711</v>
      </c>
      <c r="J289" s="56"/>
      <c r="K289" s="56"/>
    </row>
    <row r="290" spans="1:11" x14ac:dyDescent="0.25">
      <c r="A290" s="59">
        <v>287</v>
      </c>
      <c r="B290" s="59">
        <v>1936</v>
      </c>
      <c r="C290" s="59" t="s">
        <v>49</v>
      </c>
      <c r="D290" s="63">
        <v>1887.0648919052151</v>
      </c>
      <c r="E290" s="63">
        <v>1897.7289597557938</v>
      </c>
      <c r="F290" s="63">
        <v>1882.822910828605</v>
      </c>
      <c r="G290" s="63">
        <v>1841.856349289947</v>
      </c>
      <c r="H290" s="63">
        <v>1830.6903351521892</v>
      </c>
      <c r="I290" s="63">
        <v>1829.176626333297</v>
      </c>
      <c r="J290" s="56"/>
      <c r="K290" s="56"/>
    </row>
    <row r="291" spans="1:11" x14ac:dyDescent="0.25">
      <c r="A291" s="59">
        <v>288</v>
      </c>
      <c r="B291" s="59">
        <v>1936</v>
      </c>
      <c r="C291" s="59" t="s">
        <v>51</v>
      </c>
      <c r="D291" s="63">
        <v>6768.0156335805914</v>
      </c>
      <c r="E291" s="63">
        <v>6769.9761328664945</v>
      </c>
      <c r="F291" s="63">
        <v>6766.3197186315574</v>
      </c>
      <c r="G291" s="63">
        <v>6764.4565241907794</v>
      </c>
      <c r="H291" s="63">
        <v>6763.2170575517939</v>
      </c>
      <c r="I291" s="63">
        <v>6763.0465780482837</v>
      </c>
      <c r="J291" s="56"/>
      <c r="K291" s="56"/>
    </row>
    <row r="292" spans="1:11" x14ac:dyDescent="0.25">
      <c r="A292" s="59">
        <v>289</v>
      </c>
      <c r="B292" s="59">
        <v>1936</v>
      </c>
      <c r="C292" s="59" t="s">
        <v>52</v>
      </c>
      <c r="D292" s="63">
        <v>21146.863786014022</v>
      </c>
      <c r="E292" s="63">
        <v>21253.536852383641</v>
      </c>
      <c r="F292" s="63">
        <v>21072.173216034513</v>
      </c>
      <c r="G292" s="63">
        <v>20809.110409406581</v>
      </c>
      <c r="H292" s="63">
        <v>20731.747930291011</v>
      </c>
      <c r="I292" s="63">
        <v>20722.256752246023</v>
      </c>
      <c r="J292" s="56"/>
      <c r="K292" s="56"/>
    </row>
    <row r="293" spans="1:11" x14ac:dyDescent="0.25">
      <c r="A293" s="59">
        <v>290</v>
      </c>
      <c r="B293" s="59">
        <v>1936</v>
      </c>
      <c r="C293" s="59" t="s">
        <v>53</v>
      </c>
      <c r="D293" s="63">
        <v>816.70861401679804</v>
      </c>
      <c r="E293" s="63">
        <v>817.14725845825797</v>
      </c>
      <c r="F293" s="63">
        <v>816.33552372386293</v>
      </c>
      <c r="G293" s="63">
        <v>815.869267900041</v>
      </c>
      <c r="H293" s="63">
        <v>814.64619884680496</v>
      </c>
      <c r="I293" s="63">
        <v>814.45992686396801</v>
      </c>
      <c r="J293" s="56"/>
      <c r="K293" s="56"/>
    </row>
    <row r="294" spans="1:11" x14ac:dyDescent="0.25">
      <c r="A294" s="59">
        <v>291</v>
      </c>
      <c r="B294" s="59">
        <v>1936</v>
      </c>
      <c r="C294" s="59" t="s">
        <v>54</v>
      </c>
      <c r="D294" s="63">
        <v>65355.260138621205</v>
      </c>
      <c r="E294" s="63">
        <v>65486.316667655206</v>
      </c>
      <c r="F294" s="63">
        <v>65283.924710113599</v>
      </c>
      <c r="G294" s="63">
        <v>64903.514155148994</v>
      </c>
      <c r="H294" s="63">
        <v>64563.785806867199</v>
      </c>
      <c r="I294" s="63">
        <v>64511.092934670596</v>
      </c>
      <c r="J294" s="56"/>
      <c r="K294" s="56"/>
    </row>
    <row r="295" spans="1:11" x14ac:dyDescent="0.25">
      <c r="A295" s="59">
        <v>292</v>
      </c>
      <c r="B295" s="59">
        <v>1936</v>
      </c>
      <c r="C295" s="59" t="s">
        <v>50</v>
      </c>
      <c r="D295" s="63">
        <v>47355.007024100662</v>
      </c>
      <c r="E295" s="63">
        <v>61350.118598007903</v>
      </c>
      <c r="F295" s="63">
        <v>39732.708766303665</v>
      </c>
      <c r="G295" s="63">
        <v>12779.44018696963</v>
      </c>
      <c r="H295" s="63">
        <v>6771.7640748501453</v>
      </c>
      <c r="I295" s="63">
        <v>6771.7640748501453</v>
      </c>
      <c r="J295" s="56"/>
      <c r="K295" s="56"/>
    </row>
    <row r="296" spans="1:11" x14ac:dyDescent="0.25">
      <c r="A296" s="59">
        <v>293</v>
      </c>
      <c r="B296" s="59">
        <v>1936</v>
      </c>
      <c r="C296" s="59" t="s">
        <v>61</v>
      </c>
      <c r="D296" s="63">
        <v>30410.420751301797</v>
      </c>
      <c r="E296" s="63">
        <v>30415.804040931809</v>
      </c>
      <c r="F296" s="63">
        <v>30407.71117916852</v>
      </c>
      <c r="G296" s="63">
        <v>30392.596169217453</v>
      </c>
      <c r="H296" s="63">
        <v>30382.167709758261</v>
      </c>
      <c r="I296" s="63">
        <v>30380.65984923474</v>
      </c>
      <c r="J296" s="56"/>
      <c r="K296" s="56"/>
    </row>
    <row r="297" spans="1:11" x14ac:dyDescent="0.25">
      <c r="A297" s="59">
        <v>294</v>
      </c>
      <c r="B297" s="59">
        <v>1936</v>
      </c>
      <c r="C297" s="59" t="s">
        <v>55</v>
      </c>
      <c r="D297" s="63">
        <v>72144.0070875292</v>
      </c>
      <c r="E297" s="63">
        <v>84791.482667469507</v>
      </c>
      <c r="F297" s="63">
        <v>49183.597569320518</v>
      </c>
      <c r="G297" s="63">
        <v>26219.237372465253</v>
      </c>
      <c r="H297" s="63">
        <v>16721.992820736155</v>
      </c>
      <c r="I297" s="63">
        <v>10968.043649695455</v>
      </c>
      <c r="J297" s="56"/>
      <c r="K297" s="56"/>
    </row>
    <row r="298" spans="1:11" x14ac:dyDescent="0.25">
      <c r="A298" s="59">
        <v>295</v>
      </c>
      <c r="B298" s="59">
        <v>1936</v>
      </c>
      <c r="C298" s="59" t="s">
        <v>60</v>
      </c>
      <c r="D298" s="63">
        <v>12307.493274054046</v>
      </c>
      <c r="E298" s="63">
        <v>12329.281173069288</v>
      </c>
      <c r="F298" s="63">
        <v>12289.82197212244</v>
      </c>
      <c r="G298" s="63">
        <v>12260.995357202562</v>
      </c>
      <c r="H298" s="63">
        <v>12240.838146756822</v>
      </c>
      <c r="I298" s="63">
        <v>12237.845704621082</v>
      </c>
      <c r="J298" s="56"/>
      <c r="K298" s="56"/>
    </row>
    <row r="299" spans="1:11" x14ac:dyDescent="0.25">
      <c r="A299" s="59">
        <v>296</v>
      </c>
      <c r="B299" s="59">
        <v>1936</v>
      </c>
      <c r="C299" s="59" t="s">
        <v>56</v>
      </c>
      <c r="D299" s="63">
        <v>4649.9248298192997</v>
      </c>
      <c r="E299" s="63">
        <v>5025.51217316148</v>
      </c>
      <c r="F299" s="63">
        <v>2918.3405490556452</v>
      </c>
      <c r="G299" s="63">
        <v>2002.864027670824</v>
      </c>
      <c r="H299" s="63">
        <v>64.777077855009097</v>
      </c>
      <c r="I299" s="63">
        <v>64.777077855009097</v>
      </c>
      <c r="J299" s="56"/>
      <c r="K299" s="56"/>
    </row>
    <row r="300" spans="1:11" x14ac:dyDescent="0.25">
      <c r="A300" s="59">
        <v>297</v>
      </c>
      <c r="B300" s="59">
        <v>1936</v>
      </c>
      <c r="C300" s="59" t="s">
        <v>57</v>
      </c>
      <c r="D300" s="63">
        <v>428.48045350079303</v>
      </c>
      <c r="E300" s="63">
        <v>431.96227961491496</v>
      </c>
      <c r="F300" s="63">
        <v>425.338094785762</v>
      </c>
      <c r="G300" s="63">
        <v>421.383474694558</v>
      </c>
      <c r="H300" s="63">
        <v>412.90169200146704</v>
      </c>
      <c r="I300" s="63">
        <v>411.43550049404996</v>
      </c>
      <c r="J300" s="56"/>
      <c r="K300" s="56"/>
    </row>
    <row r="301" spans="1:11" x14ac:dyDescent="0.25">
      <c r="A301" s="59">
        <v>298</v>
      </c>
      <c r="B301" s="59">
        <v>1936</v>
      </c>
      <c r="C301" s="59" t="s">
        <v>59</v>
      </c>
      <c r="D301" s="63">
        <v>2478.9050218270399</v>
      </c>
      <c r="E301" s="63">
        <v>2482.5227479175101</v>
      </c>
      <c r="F301" s="63">
        <v>2475.73915905373</v>
      </c>
      <c r="G301" s="63">
        <v>2472.33216146725</v>
      </c>
      <c r="H301" s="63">
        <v>2471.6652316520899</v>
      </c>
      <c r="I301" s="63">
        <v>2471.6065890271502</v>
      </c>
      <c r="J301" s="56"/>
      <c r="K301" s="56"/>
    </row>
    <row r="302" spans="1:11" x14ac:dyDescent="0.25">
      <c r="A302" s="59">
        <v>299</v>
      </c>
      <c r="B302" s="59">
        <v>1936</v>
      </c>
      <c r="C302" s="59" t="s">
        <v>58</v>
      </c>
      <c r="D302" s="63">
        <v>5849.6087778711099</v>
      </c>
      <c r="E302" s="63">
        <v>5851.275975986624</v>
      </c>
      <c r="F302" s="63">
        <v>5848.2322947787334</v>
      </c>
      <c r="G302" s="63">
        <v>5846.317974816352</v>
      </c>
      <c r="H302" s="63">
        <v>5845.5046982956219</v>
      </c>
      <c r="I302" s="63">
        <v>5845.4000504968117</v>
      </c>
      <c r="J302" s="56"/>
      <c r="K302" s="56"/>
    </row>
    <row r="303" spans="1:11" x14ac:dyDescent="0.25">
      <c r="A303" s="59">
        <v>300</v>
      </c>
      <c r="B303" s="59">
        <v>1936</v>
      </c>
      <c r="C303" s="59" t="s">
        <v>62</v>
      </c>
      <c r="D303" s="63">
        <v>112343.43090721194</v>
      </c>
      <c r="E303" s="63">
        <v>112392.78960947815</v>
      </c>
      <c r="F303" s="63">
        <v>112306.6530359415</v>
      </c>
      <c r="G303" s="63">
        <v>112228.40649293462</v>
      </c>
      <c r="H303" s="63">
        <v>112199.71975192807</v>
      </c>
      <c r="I303" s="63">
        <v>112196.03487505749</v>
      </c>
      <c r="J303" s="56"/>
      <c r="K303" s="56"/>
    </row>
    <row r="304" spans="1:11" x14ac:dyDescent="0.25">
      <c r="A304" s="59">
        <v>301</v>
      </c>
      <c r="B304" s="59">
        <v>1937</v>
      </c>
      <c r="C304" s="59">
        <v>1937</v>
      </c>
      <c r="D304" s="63">
        <v>953205.77453197306</v>
      </c>
      <c r="E304" s="63">
        <v>993667.70273198828</v>
      </c>
      <c r="F304" s="63">
        <v>940026.75810032547</v>
      </c>
      <c r="G304" s="63">
        <v>901712.0262582209</v>
      </c>
      <c r="H304" s="63">
        <v>832697.87398494128</v>
      </c>
      <c r="I304" s="63">
        <v>798651.58572701423</v>
      </c>
      <c r="J304" s="56"/>
      <c r="K304" s="56"/>
    </row>
    <row r="305" spans="1:11" x14ac:dyDescent="0.25">
      <c r="A305" s="59">
        <v>302</v>
      </c>
      <c r="B305" s="59">
        <v>1937</v>
      </c>
      <c r="C305" s="59" t="s">
        <v>44</v>
      </c>
      <c r="D305" s="63">
        <v>94047.436222867502</v>
      </c>
      <c r="E305" s="63">
        <v>95000.994955038754</v>
      </c>
      <c r="F305" s="63">
        <v>93698.31014030888</v>
      </c>
      <c r="G305" s="63">
        <v>93257.981401510944</v>
      </c>
      <c r="H305" s="63">
        <v>90864.900866747499</v>
      </c>
      <c r="I305" s="63">
        <v>89860.806692915794</v>
      </c>
      <c r="J305" s="56"/>
      <c r="K305" s="56"/>
    </row>
    <row r="306" spans="1:11" x14ac:dyDescent="0.25">
      <c r="A306" s="59">
        <v>303</v>
      </c>
      <c r="B306" s="59">
        <v>1937</v>
      </c>
      <c r="C306" s="59" t="s">
        <v>45</v>
      </c>
      <c r="D306" s="63">
        <v>295574.6000829839</v>
      </c>
      <c r="E306" s="63">
        <v>295807.8251624782</v>
      </c>
      <c r="F306" s="63">
        <v>295499.20034121966</v>
      </c>
      <c r="G306" s="63">
        <v>295430.78888618358</v>
      </c>
      <c r="H306" s="63">
        <v>294815.86690150981</v>
      </c>
      <c r="I306" s="63">
        <v>294394.02937151614</v>
      </c>
      <c r="J306" s="56"/>
      <c r="K306" s="56"/>
    </row>
    <row r="307" spans="1:11" x14ac:dyDescent="0.25">
      <c r="A307" s="59">
        <v>304</v>
      </c>
      <c r="B307" s="59">
        <v>1937</v>
      </c>
      <c r="C307" s="59" t="s">
        <v>46</v>
      </c>
      <c r="D307" s="63">
        <v>141381.2800697507</v>
      </c>
      <c r="E307" s="63">
        <v>143277.98022692191</v>
      </c>
      <c r="F307" s="63">
        <v>140704.39347922121</v>
      </c>
      <c r="G307" s="63">
        <v>140090.1386911369</v>
      </c>
      <c r="H307" s="63">
        <v>120603.84344421671</v>
      </c>
      <c r="I307" s="63">
        <v>99926.800074075902</v>
      </c>
      <c r="J307" s="56"/>
      <c r="K307" s="56"/>
    </row>
    <row r="308" spans="1:11" x14ac:dyDescent="0.25">
      <c r="A308" s="59">
        <v>305</v>
      </c>
      <c r="B308" s="59">
        <v>1937</v>
      </c>
      <c r="C308" s="59" t="s">
        <v>47</v>
      </c>
      <c r="D308" s="63">
        <v>30495.319600879098</v>
      </c>
      <c r="E308" s="63">
        <v>30818.2824426242</v>
      </c>
      <c r="F308" s="63">
        <v>30371.394373154399</v>
      </c>
      <c r="G308" s="63">
        <v>30177.061726786498</v>
      </c>
      <c r="H308" s="63">
        <v>29943.711489809</v>
      </c>
      <c r="I308" s="63">
        <v>29912.9569607097</v>
      </c>
      <c r="J308" s="56"/>
      <c r="K308" s="56"/>
    </row>
    <row r="309" spans="1:11" x14ac:dyDescent="0.25">
      <c r="A309" s="59">
        <v>306</v>
      </c>
      <c r="B309" s="59">
        <v>1937</v>
      </c>
      <c r="C309" s="59" t="s">
        <v>48</v>
      </c>
      <c r="D309" s="63">
        <v>2697.5070367426779</v>
      </c>
      <c r="E309" s="63">
        <v>2700.0753343752749</v>
      </c>
      <c r="F309" s="63">
        <v>2696.6715657682521</v>
      </c>
      <c r="G309" s="63">
        <v>2695.9083704916957</v>
      </c>
      <c r="H309" s="63">
        <v>2689.2571644847658</v>
      </c>
      <c r="I309" s="63">
        <v>2685.7829166306383</v>
      </c>
      <c r="J309" s="56"/>
      <c r="K309" s="56"/>
    </row>
    <row r="310" spans="1:11" x14ac:dyDescent="0.25">
      <c r="A310" s="59">
        <v>307</v>
      </c>
      <c r="B310" s="59">
        <v>1937</v>
      </c>
      <c r="C310" s="59" t="s">
        <v>49</v>
      </c>
      <c r="D310" s="63">
        <v>1889.2374003316099</v>
      </c>
      <c r="E310" s="63">
        <v>1901.2027369683319</v>
      </c>
      <c r="F310" s="63">
        <v>1885.2967226381888</v>
      </c>
      <c r="G310" s="63">
        <v>1882.3210001899802</v>
      </c>
      <c r="H310" s="63">
        <v>1840.3057497170598</v>
      </c>
      <c r="I310" s="63">
        <v>1830.731582801408</v>
      </c>
      <c r="J310" s="56"/>
      <c r="K310" s="56"/>
    </row>
    <row r="311" spans="1:11" x14ac:dyDescent="0.25">
      <c r="A311" s="59">
        <v>308</v>
      </c>
      <c r="B311" s="59">
        <v>1937</v>
      </c>
      <c r="C311" s="59" t="s">
        <v>51</v>
      </c>
      <c r="D311" s="63">
        <v>6768.4694074246927</v>
      </c>
      <c r="E311" s="63">
        <v>6771.2142875770323</v>
      </c>
      <c r="F311" s="63">
        <v>6767.4882417246799</v>
      </c>
      <c r="G311" s="63">
        <v>6766.0217332648253</v>
      </c>
      <c r="H311" s="63">
        <v>6764.3113027433201</v>
      </c>
      <c r="I311" s="63">
        <v>6763.2215470328447</v>
      </c>
      <c r="J311" s="56"/>
      <c r="K311" s="56"/>
    </row>
    <row r="312" spans="1:11" x14ac:dyDescent="0.25">
      <c r="A312" s="59">
        <v>309</v>
      </c>
      <c r="B312" s="59">
        <v>1937</v>
      </c>
      <c r="C312" s="59" t="s">
        <v>52</v>
      </c>
      <c r="D312" s="63">
        <v>21170.734452499164</v>
      </c>
      <c r="E312" s="63">
        <v>21305.94752978209</v>
      </c>
      <c r="F312" s="63">
        <v>21122.019835618128</v>
      </c>
      <c r="G312" s="63">
        <v>21059.815262353739</v>
      </c>
      <c r="H312" s="63">
        <v>20795.248685560357</v>
      </c>
      <c r="I312" s="63">
        <v>20731.99756575195</v>
      </c>
      <c r="J312" s="56"/>
      <c r="K312" s="56"/>
    </row>
    <row r="313" spans="1:11" x14ac:dyDescent="0.25">
      <c r="A313" s="59">
        <v>310</v>
      </c>
      <c r="B313" s="59">
        <v>1937</v>
      </c>
      <c r="C313" s="59" t="s">
        <v>53</v>
      </c>
      <c r="D313" s="63">
        <v>816.80919507634007</v>
      </c>
      <c r="E313" s="63">
        <v>817.43197134612205</v>
      </c>
      <c r="F313" s="63">
        <v>816.5922127938461</v>
      </c>
      <c r="G313" s="63">
        <v>816.27033423319301</v>
      </c>
      <c r="H313" s="63">
        <v>815.83431554266599</v>
      </c>
      <c r="I313" s="63">
        <v>814.65140853202604</v>
      </c>
      <c r="J313" s="56"/>
      <c r="K313" s="56"/>
    </row>
    <row r="314" spans="1:11" x14ac:dyDescent="0.25">
      <c r="A314" s="59">
        <v>311</v>
      </c>
      <c r="B314" s="59">
        <v>1937</v>
      </c>
      <c r="C314" s="59" t="s">
        <v>54</v>
      </c>
      <c r="D314" s="63">
        <v>65382.952194726691</v>
      </c>
      <c r="E314" s="63">
        <v>65543.800064007999</v>
      </c>
      <c r="F314" s="63">
        <v>65329.3609974344</v>
      </c>
      <c r="G314" s="63">
        <v>65273.420790925302</v>
      </c>
      <c r="H314" s="63">
        <v>64887.5166170558</v>
      </c>
      <c r="I314" s="63">
        <v>64565.252323375506</v>
      </c>
      <c r="J314" s="56"/>
      <c r="K314" s="56"/>
    </row>
    <row r="315" spans="1:11" x14ac:dyDescent="0.25">
      <c r="A315" s="59">
        <v>312</v>
      </c>
      <c r="B315" s="59">
        <v>1937</v>
      </c>
      <c r="C315" s="59" t="s">
        <v>50</v>
      </c>
      <c r="D315" s="63">
        <v>48444.038290932775</v>
      </c>
      <c r="E315" s="63">
        <v>71227.066402633005</v>
      </c>
      <c r="F315" s="63">
        <v>45817.313440717873</v>
      </c>
      <c r="G315" s="63">
        <v>36111.110189300773</v>
      </c>
      <c r="H315" s="63">
        <v>8748.1667371310614</v>
      </c>
      <c r="I315" s="63">
        <v>6771.7640748501453</v>
      </c>
      <c r="J315" s="56"/>
      <c r="K315" s="56"/>
    </row>
    <row r="316" spans="1:11" x14ac:dyDescent="0.25">
      <c r="A316" s="59">
        <v>313</v>
      </c>
      <c r="B316" s="59">
        <v>1937</v>
      </c>
      <c r="C316" s="59" t="s">
        <v>61</v>
      </c>
      <c r="D316" s="63">
        <v>30411.537725673781</v>
      </c>
      <c r="E316" s="63">
        <v>30418.068946552376</v>
      </c>
      <c r="F316" s="63">
        <v>30409.40841058813</v>
      </c>
      <c r="G316" s="63">
        <v>30407.329318395881</v>
      </c>
      <c r="H316" s="63">
        <v>30392.009731738341</v>
      </c>
      <c r="I316" s="63">
        <v>30382.209902062037</v>
      </c>
      <c r="J316" s="56"/>
      <c r="K316" s="56"/>
    </row>
    <row r="317" spans="1:11" x14ac:dyDescent="0.25">
      <c r="A317" s="59">
        <v>314</v>
      </c>
      <c r="B317" s="59">
        <v>1937</v>
      </c>
      <c r="C317" s="59" t="s">
        <v>55</v>
      </c>
      <c r="D317" s="63">
        <v>75939.412329300598</v>
      </c>
      <c r="E317" s="63">
        <v>89350.297276456797</v>
      </c>
      <c r="F317" s="63">
        <v>67040.329411022205</v>
      </c>
      <c r="G317" s="63">
        <v>42200.819892987696</v>
      </c>
      <c r="H317" s="63">
        <v>24326.114646841954</v>
      </c>
      <c r="I317" s="63">
        <v>16775.753619405255</v>
      </c>
      <c r="J317" s="56"/>
      <c r="K317" s="56"/>
    </row>
    <row r="318" spans="1:11" x14ac:dyDescent="0.25">
      <c r="A318" s="59">
        <v>315</v>
      </c>
      <c r="B318" s="59">
        <v>1937</v>
      </c>
      <c r="C318" s="59" t="s">
        <v>60</v>
      </c>
      <c r="D318" s="63">
        <v>12312.469678065921</v>
      </c>
      <c r="E318" s="63">
        <v>12342.107590612601</v>
      </c>
      <c r="F318" s="63">
        <v>12301.896516967287</v>
      </c>
      <c r="G318" s="63">
        <v>12286.764828360969</v>
      </c>
      <c r="H318" s="63">
        <v>12259.171012440391</v>
      </c>
      <c r="I318" s="63">
        <v>12240.918652460174</v>
      </c>
      <c r="J318" s="56"/>
      <c r="K318" s="56"/>
    </row>
    <row r="319" spans="1:11" x14ac:dyDescent="0.25">
      <c r="A319" s="59">
        <v>316</v>
      </c>
      <c r="B319" s="59">
        <v>1937</v>
      </c>
      <c r="C319" s="59" t="s">
        <v>56</v>
      </c>
      <c r="D319" s="63">
        <v>4760.4502943000798</v>
      </c>
      <c r="E319" s="63">
        <v>5194.1579363986893</v>
      </c>
      <c r="F319" s="63">
        <v>4480.9925866588401</v>
      </c>
      <c r="G319" s="63">
        <v>2207.8579195090642</v>
      </c>
      <c r="H319" s="63">
        <v>1988.127140837084</v>
      </c>
      <c r="I319" s="63">
        <v>64.777077855009097</v>
      </c>
      <c r="J319" s="56"/>
      <c r="K319" s="56"/>
    </row>
    <row r="320" spans="1:11" x14ac:dyDescent="0.25">
      <c r="A320" s="59">
        <v>317</v>
      </c>
      <c r="B320" s="59">
        <v>1937</v>
      </c>
      <c r="C320" s="59" t="s">
        <v>57</v>
      </c>
      <c r="D320" s="63">
        <v>429.29846832652095</v>
      </c>
      <c r="E320" s="63">
        <v>434.10937858602404</v>
      </c>
      <c r="F320" s="63">
        <v>427.51856922902698</v>
      </c>
      <c r="G320" s="63">
        <v>424.77059646186194</v>
      </c>
      <c r="H320" s="63">
        <v>421.07343278877306</v>
      </c>
      <c r="I320" s="63">
        <v>412.94172052537897</v>
      </c>
      <c r="J320" s="56"/>
      <c r="K320" s="56"/>
    </row>
    <row r="321" spans="1:11" x14ac:dyDescent="0.25">
      <c r="A321" s="59">
        <v>318</v>
      </c>
      <c r="B321" s="59">
        <v>1937</v>
      </c>
      <c r="C321" s="59" t="s">
        <v>59</v>
      </c>
      <c r="D321" s="63">
        <v>2479.7467778584301</v>
      </c>
      <c r="E321" s="63">
        <v>2484.7785294055898</v>
      </c>
      <c r="F321" s="63">
        <v>2477.9237188587199</v>
      </c>
      <c r="G321" s="63">
        <v>2475.17978051414</v>
      </c>
      <c r="H321" s="63">
        <v>2472.0630081812201</v>
      </c>
      <c r="I321" s="63">
        <v>2471.66624118655</v>
      </c>
      <c r="J321" s="56"/>
      <c r="K321" s="56"/>
    </row>
    <row r="322" spans="1:11" x14ac:dyDescent="0.25">
      <c r="A322" s="59">
        <v>319</v>
      </c>
      <c r="B322" s="59">
        <v>1937</v>
      </c>
      <c r="C322" s="59" t="s">
        <v>58</v>
      </c>
      <c r="D322" s="63">
        <v>5849.9905858421953</v>
      </c>
      <c r="E322" s="63">
        <v>5852.284760415223</v>
      </c>
      <c r="F322" s="63">
        <v>5849.1748996339393</v>
      </c>
      <c r="G322" s="63">
        <v>5847.9935904650883</v>
      </c>
      <c r="H322" s="63">
        <v>5846.1890381979983</v>
      </c>
      <c r="I322" s="63">
        <v>5845.5073854225357</v>
      </c>
      <c r="J322" s="56"/>
      <c r="K322" s="56"/>
    </row>
    <row r="323" spans="1:11" x14ac:dyDescent="0.25">
      <c r="A323" s="59">
        <v>320</v>
      </c>
      <c r="B323" s="59">
        <v>1937</v>
      </c>
      <c r="C323" s="59" t="s">
        <v>62</v>
      </c>
      <c r="D323" s="63">
        <v>112354.48471839022</v>
      </c>
      <c r="E323" s="63">
        <v>112420.07719980813</v>
      </c>
      <c r="F323" s="63">
        <v>112331.47263676768</v>
      </c>
      <c r="G323" s="63">
        <v>112300.47194514873</v>
      </c>
      <c r="H323" s="63">
        <v>112224.1626993976</v>
      </c>
      <c r="I323" s="63">
        <v>112199.81660990522</v>
      </c>
      <c r="J323" s="56"/>
      <c r="K323" s="56"/>
    </row>
    <row r="324" spans="1:11" x14ac:dyDescent="0.25">
      <c r="A324" s="59">
        <v>321</v>
      </c>
      <c r="B324" s="59">
        <v>1938</v>
      </c>
      <c r="C324" s="59">
        <v>1938</v>
      </c>
      <c r="D324" s="63">
        <v>982042.09930342785</v>
      </c>
      <c r="E324" s="63">
        <v>1031237.1448786894</v>
      </c>
      <c r="F324" s="63">
        <v>970807.77460978634</v>
      </c>
      <c r="G324" s="63">
        <v>934293.5248569448</v>
      </c>
      <c r="H324" s="63">
        <v>891177.5497385388</v>
      </c>
      <c r="I324" s="63">
        <v>847647.8224260374</v>
      </c>
      <c r="J324" s="56"/>
      <c r="K324" s="56"/>
    </row>
    <row r="325" spans="1:11" x14ac:dyDescent="0.25">
      <c r="A325" s="59">
        <v>322</v>
      </c>
      <c r="B325" s="59">
        <v>1938</v>
      </c>
      <c r="C325" s="59" t="s">
        <v>44</v>
      </c>
      <c r="D325" s="63">
        <v>94717.808892972535</v>
      </c>
      <c r="E325" s="63">
        <v>96604.526427491481</v>
      </c>
      <c r="F325" s="63">
        <v>94550.249701437191</v>
      </c>
      <c r="G325" s="63">
        <v>93589.81201712339</v>
      </c>
      <c r="H325" s="63">
        <v>92807.492073350004</v>
      </c>
      <c r="I325" s="63">
        <v>91109.959533907095</v>
      </c>
      <c r="J325" s="56"/>
      <c r="K325" s="56"/>
    </row>
    <row r="326" spans="1:11" x14ac:dyDescent="0.25">
      <c r="A326" s="59">
        <v>323</v>
      </c>
      <c r="B326" s="59">
        <v>1938</v>
      </c>
      <c r="C326" s="59" t="s">
        <v>45</v>
      </c>
      <c r="D326" s="63">
        <v>295745.23260734847</v>
      </c>
      <c r="E326" s="63">
        <v>296282.42893756251</v>
      </c>
      <c r="F326" s="63">
        <v>295712.487608522</v>
      </c>
      <c r="G326" s="63">
        <v>295480.37913343706</v>
      </c>
      <c r="H326" s="63">
        <v>295271.98437613749</v>
      </c>
      <c r="I326" s="63">
        <v>294859.93539370538</v>
      </c>
      <c r="J326" s="56"/>
      <c r="K326" s="56"/>
    </row>
    <row r="327" spans="1:11" x14ac:dyDescent="0.25">
      <c r="A327" s="59">
        <v>324</v>
      </c>
      <c r="B327" s="59">
        <v>1938</v>
      </c>
      <c r="C327" s="59" t="s">
        <v>46</v>
      </c>
      <c r="D327" s="63">
        <v>142806.6926727737</v>
      </c>
      <c r="E327" s="63">
        <v>146471.10975861369</v>
      </c>
      <c r="F327" s="63">
        <v>142555.57797620451</v>
      </c>
      <c r="G327" s="63">
        <v>140536.33815560659</v>
      </c>
      <c r="H327" s="63">
        <v>138205.71168319508</v>
      </c>
      <c r="I327" s="63">
        <v>126095.0169742313</v>
      </c>
      <c r="J327" s="56"/>
      <c r="K327" s="56"/>
    </row>
    <row r="328" spans="1:11" x14ac:dyDescent="0.25">
      <c r="A328" s="59">
        <v>325</v>
      </c>
      <c r="B328" s="59">
        <v>1938</v>
      </c>
      <c r="C328" s="59" t="s">
        <v>47</v>
      </c>
      <c r="D328" s="63">
        <v>30708.038618483301</v>
      </c>
      <c r="E328" s="63">
        <v>31346.7571828072</v>
      </c>
      <c r="F328" s="63">
        <v>30638.0267561371</v>
      </c>
      <c r="G328" s="63">
        <v>30326.156166647499</v>
      </c>
      <c r="H328" s="63">
        <v>30150.293904857201</v>
      </c>
      <c r="I328" s="63">
        <v>29979.7197477068</v>
      </c>
      <c r="J328" s="56"/>
      <c r="K328" s="56"/>
    </row>
    <row r="329" spans="1:11" x14ac:dyDescent="0.25">
      <c r="A329" s="59">
        <v>326</v>
      </c>
      <c r="B329" s="59">
        <v>1938</v>
      </c>
      <c r="C329" s="59" t="s">
        <v>48</v>
      </c>
      <c r="D329" s="63">
        <v>2699.3909331655709</v>
      </c>
      <c r="E329" s="63">
        <v>2705.1262862975882</v>
      </c>
      <c r="F329" s="63">
        <v>2699.0311686420951</v>
      </c>
      <c r="G329" s="63">
        <v>2696.4621760446389</v>
      </c>
      <c r="H329" s="63">
        <v>2694.1626329340606</v>
      </c>
      <c r="I329" s="63">
        <v>2689.7246786203968</v>
      </c>
      <c r="J329" s="56"/>
      <c r="K329" s="56"/>
    </row>
    <row r="330" spans="1:11" x14ac:dyDescent="0.25">
      <c r="A330" s="59">
        <v>327</v>
      </c>
      <c r="B330" s="59">
        <v>1938</v>
      </c>
      <c r="C330" s="59" t="s">
        <v>49</v>
      </c>
      <c r="D330" s="63">
        <v>1898.3943583943019</v>
      </c>
      <c r="E330" s="63">
        <v>1922.099102183573</v>
      </c>
      <c r="F330" s="63">
        <v>1896.9949847156131</v>
      </c>
      <c r="G330" s="63">
        <v>1884.4236537281661</v>
      </c>
      <c r="H330" s="63">
        <v>1871.4454667680311</v>
      </c>
      <c r="I330" s="63">
        <v>1843.1819657818339</v>
      </c>
      <c r="J330" s="56"/>
      <c r="K330" s="56"/>
    </row>
    <row r="331" spans="1:11" x14ac:dyDescent="0.25">
      <c r="A331" s="59">
        <v>328</v>
      </c>
      <c r="B331" s="59">
        <v>1938</v>
      </c>
      <c r="C331" s="59" t="s">
        <v>51</v>
      </c>
      <c r="D331" s="63">
        <v>6770.2447488628259</v>
      </c>
      <c r="E331" s="63">
        <v>6776.4530308109979</v>
      </c>
      <c r="F331" s="63">
        <v>6769.6470772355478</v>
      </c>
      <c r="G331" s="63">
        <v>6767.1391953206166</v>
      </c>
      <c r="H331" s="63">
        <v>6765.8263793173455</v>
      </c>
      <c r="I331" s="63">
        <v>6764.56925496243</v>
      </c>
      <c r="J331" s="56"/>
      <c r="K331" s="56"/>
    </row>
    <row r="332" spans="1:11" x14ac:dyDescent="0.25">
      <c r="A332" s="59">
        <v>329</v>
      </c>
      <c r="B332" s="59">
        <v>1938</v>
      </c>
      <c r="C332" s="59" t="s">
        <v>52</v>
      </c>
      <c r="D332" s="63">
        <v>21264.659187440007</v>
      </c>
      <c r="E332" s="63">
        <v>21538.521454832709</v>
      </c>
      <c r="F332" s="63">
        <v>21240.15821976338</v>
      </c>
      <c r="G332" s="63">
        <v>21106.68799171018</v>
      </c>
      <c r="H332" s="63">
        <v>21005.591550836951</v>
      </c>
      <c r="I332" s="63">
        <v>20820.336130265969</v>
      </c>
      <c r="J332" s="56"/>
      <c r="K332" s="56"/>
    </row>
    <row r="333" spans="1:11" x14ac:dyDescent="0.25">
      <c r="A333" s="59">
        <v>330</v>
      </c>
      <c r="B333" s="59">
        <v>1938</v>
      </c>
      <c r="C333" s="59" t="s">
        <v>53</v>
      </c>
      <c r="D333" s="63">
        <v>817.20839447704407</v>
      </c>
      <c r="E333" s="63">
        <v>818.7829187459181</v>
      </c>
      <c r="F333" s="63">
        <v>817.07277229711008</v>
      </c>
      <c r="G333" s="63">
        <v>816.51540865658194</v>
      </c>
      <c r="H333" s="63">
        <v>816.227660839799</v>
      </c>
      <c r="I333" s="63">
        <v>815.901723683098</v>
      </c>
      <c r="J333" s="56"/>
      <c r="K333" s="56"/>
    </row>
    <row r="334" spans="1:11" x14ac:dyDescent="0.25">
      <c r="A334" s="59">
        <v>331</v>
      </c>
      <c r="B334" s="59">
        <v>1938</v>
      </c>
      <c r="C334" s="59" t="s">
        <v>54</v>
      </c>
      <c r="D334" s="63">
        <v>65497.932618020503</v>
      </c>
      <c r="E334" s="63">
        <v>65869.184954392796</v>
      </c>
      <c r="F334" s="63">
        <v>65472.835545205402</v>
      </c>
      <c r="G334" s="63">
        <v>65314.683618411902</v>
      </c>
      <c r="H334" s="63">
        <v>65180.983463969402</v>
      </c>
      <c r="I334" s="63">
        <v>64918.095734408096</v>
      </c>
      <c r="J334" s="56"/>
      <c r="K334" s="56"/>
    </row>
    <row r="335" spans="1:11" x14ac:dyDescent="0.25">
      <c r="A335" s="59">
        <v>332</v>
      </c>
      <c r="B335" s="59">
        <v>1938</v>
      </c>
      <c r="C335" s="59" t="s">
        <v>50</v>
      </c>
      <c r="D335" s="63">
        <v>64312.581207201998</v>
      </c>
      <c r="E335" s="63">
        <v>87101.809951636402</v>
      </c>
      <c r="F335" s="63">
        <v>56100.459785014871</v>
      </c>
      <c r="G335" s="63">
        <v>44546.938920537868</v>
      </c>
      <c r="H335" s="63">
        <v>31244.610130764569</v>
      </c>
      <c r="I335" s="63">
        <v>14865.06076968428</v>
      </c>
      <c r="J335" s="56"/>
      <c r="K335" s="56"/>
    </row>
    <row r="336" spans="1:11" x14ac:dyDescent="0.25">
      <c r="A336" s="59">
        <v>333</v>
      </c>
      <c r="B336" s="59">
        <v>1938</v>
      </c>
      <c r="C336" s="59" t="s">
        <v>61</v>
      </c>
      <c r="D336" s="63">
        <v>30416.256094287688</v>
      </c>
      <c r="E336" s="63">
        <v>30431.266109321132</v>
      </c>
      <c r="F336" s="63">
        <v>30415.284847924679</v>
      </c>
      <c r="G336" s="63">
        <v>30408.850265674733</v>
      </c>
      <c r="H336" s="63">
        <v>30403.368436699668</v>
      </c>
      <c r="I336" s="63">
        <v>30393.125134215148</v>
      </c>
      <c r="J336" s="56"/>
      <c r="K336" s="56"/>
    </row>
    <row r="337" spans="1:11" x14ac:dyDescent="0.25">
      <c r="A337" s="59">
        <v>334</v>
      </c>
      <c r="B337" s="59">
        <v>1938</v>
      </c>
      <c r="C337" s="59" t="s">
        <v>55</v>
      </c>
      <c r="D337" s="63">
        <v>85825.833999698603</v>
      </c>
      <c r="E337" s="63">
        <v>103798.5559039896</v>
      </c>
      <c r="F337" s="63">
        <v>83488.308857855794</v>
      </c>
      <c r="G337" s="63">
        <v>63120.001172876182</v>
      </c>
      <c r="H337" s="63">
        <v>39238.783886289355</v>
      </c>
      <c r="I337" s="63">
        <v>27221.870380363554</v>
      </c>
      <c r="J337" s="56"/>
      <c r="K337" s="56"/>
    </row>
    <row r="338" spans="1:11" x14ac:dyDescent="0.25">
      <c r="A338" s="59">
        <v>335</v>
      </c>
      <c r="B338" s="59">
        <v>1938</v>
      </c>
      <c r="C338" s="59" t="s">
        <v>60</v>
      </c>
      <c r="D338" s="63">
        <v>12332.044242756579</v>
      </c>
      <c r="E338" s="63">
        <v>12397.900270899127</v>
      </c>
      <c r="F338" s="63">
        <v>12325.914609927648</v>
      </c>
      <c r="G338" s="63">
        <v>12298.262511085546</v>
      </c>
      <c r="H338" s="63">
        <v>12282.045615630714</v>
      </c>
      <c r="I338" s="63">
        <v>12262.465499295584</v>
      </c>
      <c r="J338" s="56"/>
      <c r="K338" s="56"/>
    </row>
    <row r="339" spans="1:11" x14ac:dyDescent="0.25">
      <c r="A339" s="59">
        <v>336</v>
      </c>
      <c r="B339" s="59">
        <v>1938</v>
      </c>
      <c r="C339" s="59" t="s">
        <v>56</v>
      </c>
      <c r="D339" s="63">
        <v>5064.2363808806303</v>
      </c>
      <c r="E339" s="63">
        <v>5836.1811967202793</v>
      </c>
      <c r="F339" s="63">
        <v>4975.6484649568001</v>
      </c>
      <c r="G339" s="63">
        <v>4323.9317828294297</v>
      </c>
      <c r="H339" s="63">
        <v>2207.5848525529941</v>
      </c>
      <c r="I339" s="63">
        <v>2036.4624451472541</v>
      </c>
      <c r="J339" s="56"/>
      <c r="K339" s="56"/>
    </row>
    <row r="340" spans="1:11" x14ac:dyDescent="0.25">
      <c r="A340" s="59">
        <v>337</v>
      </c>
      <c r="B340" s="59">
        <v>1938</v>
      </c>
      <c r="C340" s="59" t="s">
        <v>57</v>
      </c>
      <c r="D340" s="63">
        <v>432.43048103602996</v>
      </c>
      <c r="E340" s="63">
        <v>443.32091944176</v>
      </c>
      <c r="F340" s="63">
        <v>431.386365691778</v>
      </c>
      <c r="G340" s="63">
        <v>426.87477515860303</v>
      </c>
      <c r="H340" s="63">
        <v>424.39593623821003</v>
      </c>
      <c r="I340" s="63">
        <v>421.65189976934101</v>
      </c>
      <c r="J340" s="56"/>
      <c r="K340" s="56"/>
    </row>
    <row r="341" spans="1:11" x14ac:dyDescent="0.25">
      <c r="A341" s="59">
        <v>338</v>
      </c>
      <c r="B341" s="59">
        <v>1938</v>
      </c>
      <c r="C341" s="59" t="s">
        <v>59</v>
      </c>
      <c r="D341" s="63">
        <v>2483.0142436741098</v>
      </c>
      <c r="E341" s="63">
        <v>2493.9485443131198</v>
      </c>
      <c r="F341" s="63">
        <v>2481.9191856822699</v>
      </c>
      <c r="G341" s="63">
        <v>2477.2725889450198</v>
      </c>
      <c r="H341" s="63">
        <v>2474.8125453437801</v>
      </c>
      <c r="I341" s="63">
        <v>2472.5316396377202</v>
      </c>
      <c r="J341" s="56"/>
      <c r="K341" s="56"/>
    </row>
    <row r="342" spans="1:11" x14ac:dyDescent="0.25">
      <c r="A342" s="59">
        <v>339</v>
      </c>
      <c r="B342" s="59">
        <v>1938</v>
      </c>
      <c r="C342" s="59" t="s">
        <v>58</v>
      </c>
      <c r="D342" s="63">
        <v>5851.4937626004594</v>
      </c>
      <c r="E342" s="63">
        <v>5856.6058684973432</v>
      </c>
      <c r="F342" s="63">
        <v>5851.0102028072797</v>
      </c>
      <c r="G342" s="63">
        <v>5848.8915883010632</v>
      </c>
      <c r="H342" s="63">
        <v>5847.7054795423046</v>
      </c>
      <c r="I342" s="63">
        <v>5846.4179375856911</v>
      </c>
      <c r="J342" s="56"/>
      <c r="K342" s="56"/>
    </row>
    <row r="343" spans="1:11" x14ac:dyDescent="0.25">
      <c r="A343" s="59">
        <v>340</v>
      </c>
      <c r="B343" s="59">
        <v>1938</v>
      </c>
      <c r="C343" s="59" t="s">
        <v>62</v>
      </c>
      <c r="D343" s="63">
        <v>112398.60585935334</v>
      </c>
      <c r="E343" s="63">
        <v>112542.5660601321</v>
      </c>
      <c r="F343" s="63">
        <v>112385.76047976525</v>
      </c>
      <c r="G343" s="63">
        <v>112323.90373484982</v>
      </c>
      <c r="H343" s="63">
        <v>112284.523663272</v>
      </c>
      <c r="I343" s="63">
        <v>112231.79558306647</v>
      </c>
      <c r="J343" s="56"/>
      <c r="K343" s="56"/>
    </row>
    <row r="344" spans="1:11" x14ac:dyDescent="0.25">
      <c r="A344" s="59">
        <v>341</v>
      </c>
      <c r="B344" s="59">
        <v>1939</v>
      </c>
      <c r="C344" s="59">
        <v>1939</v>
      </c>
      <c r="D344" s="63">
        <v>1013653.3176489176</v>
      </c>
      <c r="E344" s="63">
        <v>1033583.2974597879</v>
      </c>
      <c r="F344" s="63">
        <v>1013949.4714522302</v>
      </c>
      <c r="G344" s="63">
        <v>986736.67763655144</v>
      </c>
      <c r="H344" s="63">
        <v>930514.65137132967</v>
      </c>
      <c r="I344" s="63">
        <v>896321.21725133748</v>
      </c>
      <c r="J344" s="56"/>
      <c r="K344" s="56"/>
    </row>
    <row r="345" spans="1:11" x14ac:dyDescent="0.25">
      <c r="A345" s="59">
        <v>342</v>
      </c>
      <c r="B345" s="59">
        <v>1939</v>
      </c>
      <c r="C345" s="59" t="s">
        <v>44</v>
      </c>
      <c r="D345" s="63">
        <v>95736.220489957501</v>
      </c>
      <c r="E345" s="63">
        <v>96734.471451498714</v>
      </c>
      <c r="F345" s="63">
        <v>95749.235047080932</v>
      </c>
      <c r="G345" s="63">
        <v>94818.466003620139</v>
      </c>
      <c r="H345" s="63">
        <v>93528.463463385706</v>
      </c>
      <c r="I345" s="63">
        <v>93046.913345190944</v>
      </c>
      <c r="J345" s="56"/>
      <c r="K345" s="56"/>
    </row>
    <row r="346" spans="1:11" x14ac:dyDescent="0.25">
      <c r="A346" s="59">
        <v>343</v>
      </c>
      <c r="B346" s="59">
        <v>1939</v>
      </c>
      <c r="C346" s="59" t="s">
        <v>45</v>
      </c>
      <c r="D346" s="63">
        <v>296001.65043489111</v>
      </c>
      <c r="E346" s="63">
        <v>296329.57057052641</v>
      </c>
      <c r="F346" s="63">
        <v>296005.44331869035</v>
      </c>
      <c r="G346" s="63">
        <v>295766.54904576315</v>
      </c>
      <c r="H346" s="63">
        <v>295470.47394912469</v>
      </c>
      <c r="I346" s="63">
        <v>295354.78764503967</v>
      </c>
      <c r="J346" s="56"/>
      <c r="K346" s="56"/>
    </row>
    <row r="347" spans="1:11" x14ac:dyDescent="0.25">
      <c r="A347" s="59">
        <v>344</v>
      </c>
      <c r="B347" s="59">
        <v>1939</v>
      </c>
      <c r="C347" s="59" t="s">
        <v>46</v>
      </c>
      <c r="D347" s="63">
        <v>144659.89394271298</v>
      </c>
      <c r="E347" s="63">
        <v>146755.37662702551</v>
      </c>
      <c r="F347" s="63">
        <v>144685.79644835938</v>
      </c>
      <c r="G347" s="63">
        <v>142968.52371479949</v>
      </c>
      <c r="H347" s="63">
        <v>140448.01562309949</v>
      </c>
      <c r="I347" s="63">
        <v>139262.1016805468</v>
      </c>
      <c r="J347" s="56"/>
      <c r="K347" s="56"/>
    </row>
    <row r="348" spans="1:11" x14ac:dyDescent="0.25">
      <c r="A348" s="59">
        <v>345</v>
      </c>
      <c r="B348" s="59">
        <v>1939</v>
      </c>
      <c r="C348" s="59" t="s">
        <v>47</v>
      </c>
      <c r="D348" s="63">
        <v>31076.126142468001</v>
      </c>
      <c r="E348" s="63">
        <v>31384.662861287001</v>
      </c>
      <c r="F348" s="63">
        <v>31080.4221756228</v>
      </c>
      <c r="G348" s="63">
        <v>30748.213233562401</v>
      </c>
      <c r="H348" s="63">
        <v>30299.526941219599</v>
      </c>
      <c r="I348" s="63">
        <v>30161.262337124201</v>
      </c>
      <c r="J348" s="56"/>
      <c r="K348" s="56"/>
    </row>
    <row r="349" spans="1:11" x14ac:dyDescent="0.25">
      <c r="A349" s="59">
        <v>346</v>
      </c>
      <c r="B349" s="59">
        <v>1939</v>
      </c>
      <c r="C349" s="59" t="s">
        <v>48</v>
      </c>
      <c r="D349" s="63">
        <v>2702.1686415394843</v>
      </c>
      <c r="E349" s="63">
        <v>2705.6136712526518</v>
      </c>
      <c r="F349" s="63">
        <v>2702.2092010522992</v>
      </c>
      <c r="G349" s="63">
        <v>2699.624477885206</v>
      </c>
      <c r="H349" s="63">
        <v>2696.3517866101374</v>
      </c>
      <c r="I349" s="63">
        <v>2695.0713815325958</v>
      </c>
      <c r="J349" s="56"/>
      <c r="K349" s="56"/>
    </row>
    <row r="350" spans="1:11" x14ac:dyDescent="0.25">
      <c r="A350" s="59">
        <v>347</v>
      </c>
      <c r="B350" s="59">
        <v>1939</v>
      </c>
      <c r="C350" s="59" t="s">
        <v>49</v>
      </c>
      <c r="D350" s="63">
        <v>1910.028976862372</v>
      </c>
      <c r="E350" s="63">
        <v>1924.0068209065601</v>
      </c>
      <c r="F350" s="63">
        <v>1910.1991456220401</v>
      </c>
      <c r="G350" s="63">
        <v>1899.338384838507</v>
      </c>
      <c r="H350" s="63">
        <v>1883.984500052291</v>
      </c>
      <c r="I350" s="63">
        <v>1877.2007570970691</v>
      </c>
      <c r="J350" s="56"/>
      <c r="K350" s="56"/>
    </row>
    <row r="351" spans="1:11" x14ac:dyDescent="0.25">
      <c r="A351" s="59">
        <v>348</v>
      </c>
      <c r="B351" s="59">
        <v>1939</v>
      </c>
      <c r="C351" s="59" t="s">
        <v>51</v>
      </c>
      <c r="D351" s="63">
        <v>6773.6334311203445</v>
      </c>
      <c r="E351" s="63">
        <v>6776.8766244074786</v>
      </c>
      <c r="F351" s="63">
        <v>6773.6757358288905</v>
      </c>
      <c r="G351" s="63">
        <v>6770.593938941608</v>
      </c>
      <c r="H351" s="63">
        <v>6766.9359438609054</v>
      </c>
      <c r="I351" s="63">
        <v>6765.906243395516</v>
      </c>
      <c r="J351" s="56"/>
      <c r="K351" s="56"/>
    </row>
    <row r="352" spans="1:11" x14ac:dyDescent="0.25">
      <c r="A352" s="59">
        <v>349</v>
      </c>
      <c r="B352" s="59">
        <v>1939</v>
      </c>
      <c r="C352" s="59" t="s">
        <v>52</v>
      </c>
      <c r="D352" s="63">
        <v>21412.864189440239</v>
      </c>
      <c r="E352" s="63">
        <v>21557.234923389809</v>
      </c>
      <c r="F352" s="63">
        <v>21414.753777493032</v>
      </c>
      <c r="G352" s="63">
        <v>21279.347507171649</v>
      </c>
      <c r="H352" s="63">
        <v>21098.003253557079</v>
      </c>
      <c r="I352" s="63">
        <v>21033.915918625797</v>
      </c>
      <c r="J352" s="56"/>
      <c r="K352" s="56"/>
    </row>
    <row r="353" spans="1:11" x14ac:dyDescent="0.25">
      <c r="A353" s="59">
        <v>350</v>
      </c>
      <c r="B353" s="59">
        <v>1939</v>
      </c>
      <c r="C353" s="59" t="s">
        <v>53</v>
      </c>
      <c r="D353" s="63">
        <v>818.01784353236894</v>
      </c>
      <c r="E353" s="63">
        <v>818.90887749606009</v>
      </c>
      <c r="F353" s="63">
        <v>818.028555907032</v>
      </c>
      <c r="G353" s="63">
        <v>817.28836021234201</v>
      </c>
      <c r="H353" s="63">
        <v>816.47075409845502</v>
      </c>
      <c r="I353" s="63">
        <v>816.24510711280504</v>
      </c>
      <c r="J353" s="56"/>
      <c r="K353" s="56"/>
    </row>
    <row r="354" spans="1:11" x14ac:dyDescent="0.25">
      <c r="A354" s="59">
        <v>351</v>
      </c>
      <c r="B354" s="59">
        <v>1939</v>
      </c>
      <c r="C354" s="59" t="s">
        <v>54</v>
      </c>
      <c r="D354" s="63">
        <v>65679.134525777496</v>
      </c>
      <c r="E354" s="63">
        <v>65900.857550771805</v>
      </c>
      <c r="F354" s="63">
        <v>65681.731546341602</v>
      </c>
      <c r="G354" s="63">
        <v>65513.782586991001</v>
      </c>
      <c r="H354" s="63">
        <v>65306.710561493295</v>
      </c>
      <c r="I354" s="63">
        <v>65229.249998997402</v>
      </c>
      <c r="J354" s="56"/>
      <c r="K354" s="56"/>
    </row>
    <row r="355" spans="1:11" x14ac:dyDescent="0.25">
      <c r="A355" s="59">
        <v>352</v>
      </c>
      <c r="B355" s="59">
        <v>1939</v>
      </c>
      <c r="C355" s="59" t="s">
        <v>50</v>
      </c>
      <c r="D355" s="63">
        <v>80486.986153354097</v>
      </c>
      <c r="E355" s="63">
        <v>87911.48392621681</v>
      </c>
      <c r="F355" s="63">
        <v>80607.621751873507</v>
      </c>
      <c r="G355" s="63">
        <v>67282.831189736404</v>
      </c>
      <c r="H355" s="63">
        <v>43664.843227536971</v>
      </c>
      <c r="I355" s="63">
        <v>33739.38601335376</v>
      </c>
      <c r="J355" s="56"/>
      <c r="K355" s="56"/>
    </row>
    <row r="356" spans="1:11" x14ac:dyDescent="0.25">
      <c r="A356" s="59">
        <v>353</v>
      </c>
      <c r="B356" s="59">
        <v>1939</v>
      </c>
      <c r="C356" s="59" t="s">
        <v>61</v>
      </c>
      <c r="D356" s="63">
        <v>30423.533809006192</v>
      </c>
      <c r="E356" s="63">
        <v>30432.549849197079</v>
      </c>
      <c r="F356" s="63">
        <v>30423.639434149271</v>
      </c>
      <c r="G356" s="63">
        <v>30416.878287170599</v>
      </c>
      <c r="H356" s="63">
        <v>30408.551506847598</v>
      </c>
      <c r="I356" s="63">
        <v>30405.421066992982</v>
      </c>
      <c r="J356" s="56"/>
      <c r="K356" s="56"/>
    </row>
    <row r="357" spans="1:11" x14ac:dyDescent="0.25">
      <c r="A357" s="59">
        <v>354</v>
      </c>
      <c r="B357" s="59">
        <v>1939</v>
      </c>
      <c r="C357" s="59" t="s">
        <v>55</v>
      </c>
      <c r="D357" s="63">
        <v>96855.294984904991</v>
      </c>
      <c r="E357" s="63">
        <v>104713.3494255355</v>
      </c>
      <c r="F357" s="63">
        <v>96972.177890644409</v>
      </c>
      <c r="G357" s="63">
        <v>87132.348813179007</v>
      </c>
      <c r="H357" s="63">
        <v>60558.209073356367</v>
      </c>
      <c r="I357" s="63">
        <v>40401.965656969667</v>
      </c>
      <c r="J357" s="56"/>
      <c r="K357" s="56"/>
    </row>
    <row r="358" spans="1:11" x14ac:dyDescent="0.25">
      <c r="A358" s="59">
        <v>355</v>
      </c>
      <c r="B358" s="59">
        <v>1939</v>
      </c>
      <c r="C358" s="59" t="s">
        <v>60</v>
      </c>
      <c r="D358" s="63">
        <v>12367.629761967508</v>
      </c>
      <c r="E358" s="63">
        <v>12402.494057858941</v>
      </c>
      <c r="F358" s="63">
        <v>12368.080041249259</v>
      </c>
      <c r="G358" s="63">
        <v>12335.653738240604</v>
      </c>
      <c r="H358" s="63">
        <v>12296.161552059706</v>
      </c>
      <c r="I358" s="63">
        <v>12284.301616841205</v>
      </c>
      <c r="J358" s="56"/>
      <c r="K358" s="56"/>
    </row>
    <row r="359" spans="1:11" x14ac:dyDescent="0.25">
      <c r="A359" s="59">
        <v>356</v>
      </c>
      <c r="B359" s="59">
        <v>1939</v>
      </c>
      <c r="C359" s="59" t="s">
        <v>56</v>
      </c>
      <c r="D359" s="63">
        <v>5492.7132027389598</v>
      </c>
      <c r="E359" s="63">
        <v>5887.4411135150494</v>
      </c>
      <c r="F359" s="63">
        <v>5497.8618037721599</v>
      </c>
      <c r="G359" s="63">
        <v>5112.51229642827</v>
      </c>
      <c r="H359" s="63">
        <v>4200.2553885224897</v>
      </c>
      <c r="I359" s="63">
        <v>2207.6946074082939</v>
      </c>
      <c r="J359" s="56"/>
      <c r="K359" s="56"/>
    </row>
    <row r="360" spans="1:11" x14ac:dyDescent="0.25">
      <c r="A360" s="59">
        <v>357</v>
      </c>
      <c r="B360" s="59">
        <v>1939</v>
      </c>
      <c r="C360" s="59" t="s">
        <v>57</v>
      </c>
      <c r="D360" s="63">
        <v>438.282295695328</v>
      </c>
      <c r="E360" s="63">
        <v>444.11305168394597</v>
      </c>
      <c r="F360" s="63">
        <v>438.35582177002902</v>
      </c>
      <c r="G360" s="63">
        <v>433.03689569160395</v>
      </c>
      <c r="H360" s="63">
        <v>426.49708103311099</v>
      </c>
      <c r="I360" s="63">
        <v>424.54939363298598</v>
      </c>
      <c r="J360" s="56"/>
      <c r="K360" s="56"/>
    </row>
    <row r="361" spans="1:11" x14ac:dyDescent="0.25">
      <c r="A361" s="59">
        <v>358</v>
      </c>
      <c r="B361" s="59">
        <v>1939</v>
      </c>
      <c r="C361" s="59" t="s">
        <v>59</v>
      </c>
      <c r="D361" s="63">
        <v>2489.1016174809101</v>
      </c>
      <c r="E361" s="63">
        <v>2494.6536863643601</v>
      </c>
      <c r="F361" s="63">
        <v>2489.17603953872</v>
      </c>
      <c r="G361" s="63">
        <v>2483.6514740149701</v>
      </c>
      <c r="H361" s="63">
        <v>2476.8928474920699</v>
      </c>
      <c r="I361" s="63">
        <v>2474.9627151873501</v>
      </c>
      <c r="J361" s="56"/>
      <c r="K361" s="56"/>
    </row>
    <row r="362" spans="1:11" x14ac:dyDescent="0.25">
      <c r="A362" s="59">
        <v>359</v>
      </c>
      <c r="B362" s="59">
        <v>1939</v>
      </c>
      <c r="C362" s="59" t="s">
        <v>58</v>
      </c>
      <c r="D362" s="63">
        <v>5854.2773667506881</v>
      </c>
      <c r="E362" s="63">
        <v>5856.9543605523595</v>
      </c>
      <c r="F362" s="63">
        <v>5854.3123286658338</v>
      </c>
      <c r="G362" s="63">
        <v>5851.7778475761552</v>
      </c>
      <c r="H362" s="63">
        <v>5848.7275101376654</v>
      </c>
      <c r="I362" s="63">
        <v>5847.8386539886596</v>
      </c>
      <c r="J362" s="56"/>
      <c r="K362" s="56"/>
    </row>
    <row r="363" spans="1:11" x14ac:dyDescent="0.25">
      <c r="A363" s="59">
        <v>360</v>
      </c>
      <c r="B363" s="59">
        <v>1939</v>
      </c>
      <c r="C363" s="59" t="s">
        <v>62</v>
      </c>
      <c r="D363" s="63">
        <v>112475.75983871716</v>
      </c>
      <c r="E363" s="63">
        <v>112552.67801030175</v>
      </c>
      <c r="F363" s="63">
        <v>112476.7513885685</v>
      </c>
      <c r="G363" s="63">
        <v>112406.25984072835</v>
      </c>
      <c r="H363" s="63">
        <v>112319.57640784203</v>
      </c>
      <c r="I363" s="63">
        <v>112292.44311229965</v>
      </c>
      <c r="J363" s="56"/>
      <c r="K363" s="56"/>
    </row>
    <row r="364" spans="1:11" x14ac:dyDescent="0.25">
      <c r="A364" s="59">
        <v>361</v>
      </c>
      <c r="B364" s="59">
        <v>1940</v>
      </c>
      <c r="C364" s="59">
        <v>1940</v>
      </c>
      <c r="D364" s="63">
        <v>1002551.2385758318</v>
      </c>
      <c r="E364" s="63">
        <v>963004.40818921686</v>
      </c>
      <c r="F364" s="63">
        <v>934288.03865388932</v>
      </c>
      <c r="G364" s="63">
        <v>891877.26270316215</v>
      </c>
      <c r="H364" s="63">
        <v>837346.01539519057</v>
      </c>
      <c r="I364" s="63">
        <v>794760.02387480834</v>
      </c>
      <c r="J364" s="56"/>
      <c r="K364" s="56"/>
    </row>
    <row r="365" spans="1:11" x14ac:dyDescent="0.25">
      <c r="A365" s="59">
        <v>362</v>
      </c>
      <c r="B365" s="59">
        <v>1940</v>
      </c>
      <c r="C365" s="59" t="s">
        <v>44</v>
      </c>
      <c r="D365" s="63">
        <v>95291.556674782521</v>
      </c>
      <c r="E365" s="63">
        <v>94446.264074501247</v>
      </c>
      <c r="F365" s="63">
        <v>93589.717445279734</v>
      </c>
      <c r="G365" s="63">
        <v>92837.648958180624</v>
      </c>
      <c r="H365" s="63">
        <v>90920.098416978028</v>
      </c>
      <c r="I365" s="63">
        <v>89781.543378395174</v>
      </c>
      <c r="J365" s="56"/>
      <c r="K365" s="56"/>
    </row>
    <row r="366" spans="1:11" x14ac:dyDescent="0.25">
      <c r="A366" s="59">
        <v>363</v>
      </c>
      <c r="B366" s="59">
        <v>1940</v>
      </c>
      <c r="C366" s="59" t="s">
        <v>45</v>
      </c>
      <c r="D366" s="63">
        <v>295879.49482574011</v>
      </c>
      <c r="E366" s="63">
        <v>295687.50460279739</v>
      </c>
      <c r="F366" s="63">
        <v>295480.36349539802</v>
      </c>
      <c r="G366" s="63">
        <v>295282.02473263396</v>
      </c>
      <c r="H366" s="63">
        <v>294824.99006945151</v>
      </c>
      <c r="I366" s="63">
        <v>294369.86319291848</v>
      </c>
      <c r="J366" s="56"/>
      <c r="K366" s="56"/>
    </row>
    <row r="367" spans="1:11" x14ac:dyDescent="0.25">
      <c r="A367" s="59">
        <v>364</v>
      </c>
      <c r="B367" s="59">
        <v>1940</v>
      </c>
      <c r="C367" s="59" t="s">
        <v>46</v>
      </c>
      <c r="D367" s="63">
        <v>143802.5849012516</v>
      </c>
      <c r="E367" s="63">
        <v>142355.20611192839</v>
      </c>
      <c r="F367" s="63">
        <v>140536.19872405828</v>
      </c>
      <c r="G367" s="63">
        <v>138344.24474426609</v>
      </c>
      <c r="H367" s="63">
        <v>122319.3022055777</v>
      </c>
      <c r="I367" s="63">
        <v>96989.172890438393</v>
      </c>
      <c r="J367" s="56"/>
      <c r="K367" s="56"/>
    </row>
    <row r="368" spans="1:11" x14ac:dyDescent="0.25">
      <c r="A368" s="59">
        <v>365</v>
      </c>
      <c r="B368" s="59">
        <v>1940</v>
      </c>
      <c r="C368" s="59" t="s">
        <v>47</v>
      </c>
      <c r="D368" s="63">
        <v>30924.137854005501</v>
      </c>
      <c r="E368" s="63">
        <v>30601.9926761112</v>
      </c>
      <c r="F368" s="63">
        <v>30326.115631109002</v>
      </c>
      <c r="G368" s="63">
        <v>30151.598725571101</v>
      </c>
      <c r="H368" s="63">
        <v>29952.506253737101</v>
      </c>
      <c r="I368" s="63">
        <v>29911.857187535501</v>
      </c>
      <c r="J368" s="56"/>
      <c r="K368" s="56"/>
    </row>
    <row r="369" spans="1:11" x14ac:dyDescent="0.25">
      <c r="A369" s="59">
        <v>366</v>
      </c>
      <c r="B369" s="59">
        <v>1940</v>
      </c>
      <c r="C369" s="59" t="s">
        <v>48</v>
      </c>
      <c r="D369" s="63">
        <v>2700.8539865409821</v>
      </c>
      <c r="E369" s="63">
        <v>2698.7553389124209</v>
      </c>
      <c r="F369" s="63">
        <v>2696.4620018698397</v>
      </c>
      <c r="G369" s="63">
        <v>2694.2726661643101</v>
      </c>
      <c r="H369" s="63">
        <v>2689.355730178354</v>
      </c>
      <c r="I369" s="63">
        <v>2685.5885412395742</v>
      </c>
      <c r="J369" s="56"/>
      <c r="K369" s="56"/>
    </row>
    <row r="370" spans="1:11" x14ac:dyDescent="0.25">
      <c r="A370" s="59">
        <v>367</v>
      </c>
      <c r="B370" s="59">
        <v>1940</v>
      </c>
      <c r="C370" s="59" t="s">
        <v>49</v>
      </c>
      <c r="D370" s="63">
        <v>1904.4805444091892</v>
      </c>
      <c r="E370" s="63">
        <v>1895.717850567192</v>
      </c>
      <c r="F370" s="63">
        <v>1884.4229498925661</v>
      </c>
      <c r="G370" s="63">
        <v>1872.1507654208119</v>
      </c>
      <c r="H370" s="63">
        <v>1840.928526211701</v>
      </c>
      <c r="I370" s="63">
        <v>1830.1937376914939</v>
      </c>
      <c r="J370" s="56"/>
      <c r="K370" s="56"/>
    </row>
    <row r="371" spans="1:11" x14ac:dyDescent="0.25">
      <c r="A371" s="59">
        <v>368</v>
      </c>
      <c r="B371" s="59">
        <v>1940</v>
      </c>
      <c r="C371" s="59" t="s">
        <v>51</v>
      </c>
      <c r="D371" s="63">
        <v>6772.1802368687768</v>
      </c>
      <c r="E371" s="63">
        <v>6769.3446797083061</v>
      </c>
      <c r="F371" s="63">
        <v>6767.1388846896116</v>
      </c>
      <c r="G371" s="63">
        <v>6765.8358667244629</v>
      </c>
      <c r="H371" s="63">
        <v>6764.3722500122212</v>
      </c>
      <c r="I371" s="63">
        <v>6763.1628918371262</v>
      </c>
      <c r="J371" s="56"/>
      <c r="K371" s="56"/>
    </row>
    <row r="372" spans="1:11" x14ac:dyDescent="0.25">
      <c r="A372" s="59">
        <v>369</v>
      </c>
      <c r="B372" s="59">
        <v>1940</v>
      </c>
      <c r="C372" s="59" t="s">
        <v>52</v>
      </c>
      <c r="D372" s="63">
        <v>21348.236904901329</v>
      </c>
      <c r="E372" s="63">
        <v>21225.383005200569</v>
      </c>
      <c r="F372" s="63">
        <v>21106.674608169342</v>
      </c>
      <c r="G372" s="63">
        <v>21009.10944867018</v>
      </c>
      <c r="H372" s="63">
        <v>20800.934871113161</v>
      </c>
      <c r="I372" s="63">
        <v>20728.732481114501</v>
      </c>
      <c r="J372" s="56"/>
      <c r="K372" s="56"/>
    </row>
    <row r="373" spans="1:11" x14ac:dyDescent="0.25">
      <c r="A373" s="59">
        <v>370</v>
      </c>
      <c r="B373" s="59">
        <v>1940</v>
      </c>
      <c r="C373" s="59" t="s">
        <v>53</v>
      </c>
      <c r="D373" s="63">
        <v>817.66031171005193</v>
      </c>
      <c r="E373" s="63">
        <v>817.00467735180996</v>
      </c>
      <c r="F373" s="63">
        <v>816.51534037510396</v>
      </c>
      <c r="G373" s="63">
        <v>816.22973346434799</v>
      </c>
      <c r="H373" s="63">
        <v>815.84837434235192</v>
      </c>
      <c r="I373" s="63">
        <v>814.583886137219</v>
      </c>
      <c r="J373" s="56"/>
      <c r="K373" s="56"/>
    </row>
    <row r="374" spans="1:11" x14ac:dyDescent="0.25">
      <c r="A374" s="59">
        <v>371</v>
      </c>
      <c r="B374" s="59">
        <v>1940</v>
      </c>
      <c r="C374" s="59" t="s">
        <v>54</v>
      </c>
      <c r="D374" s="63">
        <v>65594.615296337201</v>
      </c>
      <c r="E374" s="63">
        <v>65455.541400948197</v>
      </c>
      <c r="F374" s="63">
        <v>65314.671162521598</v>
      </c>
      <c r="G374" s="63">
        <v>65186.8740232009</v>
      </c>
      <c r="H374" s="63">
        <v>64893.873493994099</v>
      </c>
      <c r="I374" s="63">
        <v>64546.201935474892</v>
      </c>
      <c r="J374" s="56"/>
      <c r="K374" s="56"/>
    </row>
    <row r="375" spans="1:11" x14ac:dyDescent="0.25">
      <c r="A375" s="59">
        <v>372</v>
      </c>
      <c r="B375" s="59">
        <v>1940</v>
      </c>
      <c r="C375" s="59" t="s">
        <v>50</v>
      </c>
      <c r="D375" s="63">
        <v>75657.066936254298</v>
      </c>
      <c r="E375" s="63">
        <v>50179.252350418159</v>
      </c>
      <c r="F375" s="63">
        <v>44545.68369934037</v>
      </c>
      <c r="G375" s="63">
        <v>31603.75637271077</v>
      </c>
      <c r="H375" s="63">
        <v>10681.29393740197</v>
      </c>
      <c r="I375" s="63">
        <v>6771.7640748501344</v>
      </c>
      <c r="J375" s="56"/>
      <c r="K375" s="56"/>
    </row>
    <row r="376" spans="1:11" x14ac:dyDescent="0.25">
      <c r="A376" s="59">
        <v>373</v>
      </c>
      <c r="B376" s="59">
        <v>1940</v>
      </c>
      <c r="C376" s="59" t="s">
        <v>61</v>
      </c>
      <c r="D376" s="63">
        <v>30420.108083513693</v>
      </c>
      <c r="E376" s="63">
        <v>30414.582214696966</v>
      </c>
      <c r="F376" s="63">
        <v>30408.849796629191</v>
      </c>
      <c r="G376" s="63">
        <v>30403.61647540643</v>
      </c>
      <c r="H376" s="63">
        <v>30392.243210471166</v>
      </c>
      <c r="I376" s="63">
        <v>30381.663098582852</v>
      </c>
      <c r="J376" s="56"/>
      <c r="K376" s="56"/>
    </row>
    <row r="377" spans="1:11" x14ac:dyDescent="0.25">
      <c r="A377" s="59">
        <v>374</v>
      </c>
      <c r="B377" s="59">
        <v>1940</v>
      </c>
      <c r="C377" s="59" t="s">
        <v>55</v>
      </c>
      <c r="D377" s="63">
        <v>92553.349368146402</v>
      </c>
      <c r="E377" s="63">
        <v>82066.831627044798</v>
      </c>
      <c r="F377" s="63">
        <v>63116.265202239767</v>
      </c>
      <c r="G377" s="63">
        <v>39387.53919475869</v>
      </c>
      <c r="H377" s="63">
        <v>25233.218716715553</v>
      </c>
      <c r="I377" s="63">
        <v>15952.957011562256</v>
      </c>
      <c r="J377" s="56"/>
      <c r="K377" s="56"/>
    </row>
    <row r="378" spans="1:11" x14ac:dyDescent="0.25">
      <c r="A378" s="59">
        <v>375</v>
      </c>
      <c r="B378" s="59">
        <v>1940</v>
      </c>
      <c r="C378" s="59" t="s">
        <v>60</v>
      </c>
      <c r="D378" s="63">
        <v>12352.240238039571</v>
      </c>
      <c r="E378" s="63">
        <v>12322.656085676159</v>
      </c>
      <c r="F378" s="63">
        <v>12298.25929331686</v>
      </c>
      <c r="G378" s="63">
        <v>12282.317890394948</v>
      </c>
      <c r="H378" s="63">
        <v>12259.927232915144</v>
      </c>
      <c r="I378" s="63">
        <v>12239.868168584784</v>
      </c>
      <c r="J378" s="56"/>
      <c r="K378" s="56"/>
    </row>
    <row r="379" spans="1:11" x14ac:dyDescent="0.25">
      <c r="A379" s="59">
        <v>376</v>
      </c>
      <c r="B379" s="59">
        <v>1940</v>
      </c>
      <c r="C379" s="59" t="s">
        <v>56</v>
      </c>
      <c r="D379" s="63">
        <v>5315.27276092182</v>
      </c>
      <c r="E379" s="63">
        <v>4926.8238637776994</v>
      </c>
      <c r="F379" s="63">
        <v>4323.7657898273401</v>
      </c>
      <c r="G379" s="63">
        <v>2207.5979099956839</v>
      </c>
      <c r="H379" s="63">
        <v>1991.5823437938941</v>
      </c>
      <c r="I379" s="63">
        <v>64.777077855009097</v>
      </c>
      <c r="J379" s="56"/>
      <c r="K379" s="56"/>
    </row>
    <row r="380" spans="1:11" x14ac:dyDescent="0.25">
      <c r="A380" s="59">
        <v>377</v>
      </c>
      <c r="B380" s="59">
        <v>1940</v>
      </c>
      <c r="C380" s="59" t="s">
        <v>57</v>
      </c>
      <c r="D380" s="63">
        <v>435.77277514330103</v>
      </c>
      <c r="E380" s="63">
        <v>430.85451216968704</v>
      </c>
      <c r="F380" s="63">
        <v>426.87419953504798</v>
      </c>
      <c r="G380" s="63">
        <v>424.41418749942</v>
      </c>
      <c r="H380" s="63">
        <v>421.20043318189801</v>
      </c>
      <c r="I380" s="63">
        <v>412.41908209797401</v>
      </c>
      <c r="J380" s="56"/>
      <c r="K380" s="56"/>
    </row>
    <row r="381" spans="1:11" x14ac:dyDescent="0.25">
      <c r="A381" s="59">
        <v>378</v>
      </c>
      <c r="B381" s="59">
        <v>1940</v>
      </c>
      <c r="C381" s="59" t="s">
        <v>59</v>
      </c>
      <c r="D381" s="63">
        <v>2486.5194997124199</v>
      </c>
      <c r="E381" s="63">
        <v>2481.3631440931199</v>
      </c>
      <c r="F381" s="63">
        <v>2477.2720089064101</v>
      </c>
      <c r="G381" s="63">
        <v>2474.83038731744</v>
      </c>
      <c r="H381" s="63">
        <v>2472.1770601624698</v>
      </c>
      <c r="I381" s="63">
        <v>2471.6521121476198</v>
      </c>
      <c r="J381" s="56"/>
      <c r="K381" s="56"/>
    </row>
    <row r="382" spans="1:11" x14ac:dyDescent="0.25">
      <c r="A382" s="59">
        <v>379</v>
      </c>
      <c r="B382" s="59">
        <v>1940</v>
      </c>
      <c r="C382" s="59" t="s">
        <v>58</v>
      </c>
      <c r="D382" s="63">
        <v>5853.0782088007772</v>
      </c>
      <c r="E382" s="63">
        <v>5850.7577956319601</v>
      </c>
      <c r="F382" s="63">
        <v>5848.891337115705</v>
      </c>
      <c r="G382" s="63">
        <v>5847.7214513645622</v>
      </c>
      <c r="H382" s="63">
        <v>5846.2430164247917</v>
      </c>
      <c r="I382" s="63">
        <v>5845.4721608498876</v>
      </c>
      <c r="J382" s="56"/>
      <c r="K382" s="56"/>
    </row>
    <row r="383" spans="1:11" x14ac:dyDescent="0.25">
      <c r="A383" s="59">
        <v>380</v>
      </c>
      <c r="B383" s="59">
        <v>1940</v>
      </c>
      <c r="C383" s="59" t="s">
        <v>62</v>
      </c>
      <c r="D383" s="63">
        <v>112442.02916875243</v>
      </c>
      <c r="E383" s="63">
        <v>112378.57217768175</v>
      </c>
      <c r="F383" s="63">
        <v>112323.89708361562</v>
      </c>
      <c r="G383" s="63">
        <v>112285.47916941717</v>
      </c>
      <c r="H383" s="63">
        <v>112225.91925252737</v>
      </c>
      <c r="I383" s="63">
        <v>112198.55096549554</v>
      </c>
      <c r="J383" s="56"/>
      <c r="K383" s="56"/>
    </row>
    <row r="384" spans="1:11" x14ac:dyDescent="0.25">
      <c r="A384" s="59">
        <v>381</v>
      </c>
      <c r="B384" s="59">
        <v>1941</v>
      </c>
      <c r="C384" s="59">
        <v>1941</v>
      </c>
      <c r="D384" s="63">
        <v>962819.67889607954</v>
      </c>
      <c r="E384" s="63">
        <v>1038403.0521063334</v>
      </c>
      <c r="F384" s="63">
        <v>1005016.4887905327</v>
      </c>
      <c r="G384" s="63">
        <v>956987.91619885573</v>
      </c>
      <c r="H384" s="63">
        <v>910940.0802297995</v>
      </c>
      <c r="I384" s="63">
        <v>858227.0563790797</v>
      </c>
      <c r="J384" s="56"/>
      <c r="K384" s="56"/>
    </row>
    <row r="385" spans="1:11" x14ac:dyDescent="0.25">
      <c r="A385" s="59">
        <v>382</v>
      </c>
      <c r="B385" s="59">
        <v>1941</v>
      </c>
      <c r="C385" s="59" t="s">
        <v>44</v>
      </c>
      <c r="D385" s="63">
        <v>94437.410775763943</v>
      </c>
      <c r="E385" s="63">
        <v>97011.3840781131</v>
      </c>
      <c r="F385" s="63">
        <v>95382.795249884497</v>
      </c>
      <c r="G385" s="63">
        <v>94184.618937963241</v>
      </c>
      <c r="H385" s="63">
        <v>93338.039988489079</v>
      </c>
      <c r="I385" s="63">
        <v>91475.991047919451</v>
      </c>
      <c r="J385" s="56"/>
      <c r="K385" s="56"/>
    </row>
    <row r="386" spans="1:11" x14ac:dyDescent="0.25">
      <c r="A386" s="59">
        <v>383</v>
      </c>
      <c r="B386" s="59">
        <v>1941</v>
      </c>
      <c r="C386" s="59" t="s">
        <v>45</v>
      </c>
      <c r="D386" s="63">
        <v>295684.74134418496</v>
      </c>
      <c r="E386" s="63">
        <v>296434.96996987134</v>
      </c>
      <c r="F386" s="63">
        <v>295903.3676646892</v>
      </c>
      <c r="G386" s="63">
        <v>295610.57816722669</v>
      </c>
      <c r="H386" s="63">
        <v>295441.92035083391</v>
      </c>
      <c r="I386" s="63">
        <v>294941.53633240797</v>
      </c>
      <c r="J386" s="56"/>
      <c r="K386" s="56"/>
    </row>
    <row r="387" spans="1:11" x14ac:dyDescent="0.25">
      <c r="A387" s="59">
        <v>384</v>
      </c>
      <c r="B387" s="59">
        <v>1941</v>
      </c>
      <c r="C387" s="59" t="s">
        <v>46</v>
      </c>
      <c r="D387" s="63">
        <v>142332.3152248777</v>
      </c>
      <c r="E387" s="63">
        <v>147371.5026725943</v>
      </c>
      <c r="F387" s="63">
        <v>143973.7276626651</v>
      </c>
      <c r="G387" s="63">
        <v>141699.53180496269</v>
      </c>
      <c r="H387" s="63">
        <v>140191.62477101811</v>
      </c>
      <c r="I387" s="63">
        <v>130154.24267649409</v>
      </c>
      <c r="J387" s="56"/>
      <c r="K387" s="56"/>
    </row>
    <row r="388" spans="1:11" x14ac:dyDescent="0.25">
      <c r="A388" s="59">
        <v>385</v>
      </c>
      <c r="B388" s="59">
        <v>1941</v>
      </c>
      <c r="C388" s="59" t="s">
        <v>47</v>
      </c>
      <c r="D388" s="63">
        <v>30599.890794259001</v>
      </c>
      <c r="E388" s="63">
        <v>31463.311447055399</v>
      </c>
      <c r="F388" s="63">
        <v>30956.2112981957</v>
      </c>
      <c r="G388" s="63">
        <v>30535.2584906595</v>
      </c>
      <c r="H388" s="63">
        <v>30214.027367815299</v>
      </c>
      <c r="I388" s="63">
        <v>30025.738601387598</v>
      </c>
      <c r="J388" s="56"/>
      <c r="K388" s="56"/>
    </row>
    <row r="389" spans="1:11" x14ac:dyDescent="0.25">
      <c r="A389" s="59">
        <v>386</v>
      </c>
      <c r="B389" s="59">
        <v>1941</v>
      </c>
      <c r="C389" s="59" t="s">
        <v>48</v>
      </c>
      <c r="D389" s="63">
        <v>2698.7247819085633</v>
      </c>
      <c r="E389" s="63">
        <v>2706.6936816741941</v>
      </c>
      <c r="F389" s="63">
        <v>2701.1121647145892</v>
      </c>
      <c r="G389" s="63">
        <v>2697.904861279429</v>
      </c>
      <c r="H389" s="63">
        <v>2696.0330750613844</v>
      </c>
      <c r="I389" s="63">
        <v>2690.5557023242063</v>
      </c>
      <c r="J389" s="56"/>
      <c r="K389" s="56"/>
    </row>
    <row r="390" spans="1:11" x14ac:dyDescent="0.25">
      <c r="A390" s="59">
        <v>387</v>
      </c>
      <c r="B390" s="59">
        <v>1941</v>
      </c>
      <c r="C390" s="59" t="s">
        <v>49</v>
      </c>
      <c r="D390" s="63">
        <v>1895.5564533202721</v>
      </c>
      <c r="E390" s="63">
        <v>1928.139293388311</v>
      </c>
      <c r="F390" s="63">
        <v>1905.572638796194</v>
      </c>
      <c r="G390" s="63">
        <v>1891.264879421112</v>
      </c>
      <c r="H390" s="63">
        <v>1882.7750711742731</v>
      </c>
      <c r="I390" s="63">
        <v>1847.8846618229429</v>
      </c>
      <c r="J390" s="56"/>
      <c r="K390" s="56"/>
    </row>
    <row r="391" spans="1:11" x14ac:dyDescent="0.25">
      <c r="A391" s="59">
        <v>388</v>
      </c>
      <c r="B391" s="59">
        <v>1941</v>
      </c>
      <c r="C391" s="59" t="s">
        <v>51</v>
      </c>
      <c r="D391" s="63">
        <v>6769.3271477685357</v>
      </c>
      <c r="E391" s="63">
        <v>6777.7827127100281</v>
      </c>
      <c r="F391" s="63">
        <v>6772.4801306948057</v>
      </c>
      <c r="G391" s="63">
        <v>6768.7936913779631</v>
      </c>
      <c r="H391" s="63">
        <v>6766.2940675922773</v>
      </c>
      <c r="I391" s="63">
        <v>6764.9374069643718</v>
      </c>
      <c r="J391" s="56"/>
      <c r="K391" s="56"/>
    </row>
    <row r="392" spans="1:11" x14ac:dyDescent="0.25">
      <c r="A392" s="59">
        <v>389</v>
      </c>
      <c r="B392" s="59">
        <v>1941</v>
      </c>
      <c r="C392" s="59" t="s">
        <v>52</v>
      </c>
      <c r="D392" s="63">
        <v>21224.174161820469</v>
      </c>
      <c r="E392" s="63">
        <v>21597.026618731903</v>
      </c>
      <c r="F392" s="63">
        <v>21361.50658780806</v>
      </c>
      <c r="G392" s="63">
        <v>21189.603157896017</v>
      </c>
      <c r="H392" s="63">
        <v>21071.093931019321</v>
      </c>
      <c r="I392" s="63">
        <v>20857.790495338017</v>
      </c>
      <c r="J392" s="56"/>
      <c r="K392" s="56"/>
    </row>
    <row r="393" spans="1:11" x14ac:dyDescent="0.25">
      <c r="A393" s="59">
        <v>390</v>
      </c>
      <c r="B393" s="59">
        <v>1941</v>
      </c>
      <c r="C393" s="59" t="s">
        <v>53</v>
      </c>
      <c r="D393" s="63">
        <v>817.00073917112604</v>
      </c>
      <c r="E393" s="63">
        <v>819.19059893687597</v>
      </c>
      <c r="F393" s="63">
        <v>817.73257704045102</v>
      </c>
      <c r="G393" s="63">
        <v>816.881369391769</v>
      </c>
      <c r="H393" s="63">
        <v>816.32985178148897</v>
      </c>
      <c r="I393" s="63">
        <v>816.03365204918805</v>
      </c>
      <c r="J393" s="56"/>
      <c r="K393" s="56"/>
    </row>
    <row r="394" spans="1:11" x14ac:dyDescent="0.25">
      <c r="A394" s="59">
        <v>391</v>
      </c>
      <c r="B394" s="59">
        <v>1941</v>
      </c>
      <c r="C394" s="59" t="s">
        <v>54</v>
      </c>
      <c r="D394" s="63">
        <v>65453.820254703896</v>
      </c>
      <c r="E394" s="63">
        <v>65971.6017069597</v>
      </c>
      <c r="F394" s="63">
        <v>65611.296183488404</v>
      </c>
      <c r="G394" s="63">
        <v>65406.703399690603</v>
      </c>
      <c r="H394" s="63">
        <v>65282.969705463503</v>
      </c>
      <c r="I394" s="63">
        <v>64974.551368404092</v>
      </c>
      <c r="J394" s="56"/>
      <c r="K394" s="56"/>
    </row>
    <row r="395" spans="1:11" x14ac:dyDescent="0.25">
      <c r="A395" s="59">
        <v>392</v>
      </c>
      <c r="B395" s="59">
        <v>1941</v>
      </c>
      <c r="C395" s="59" t="s">
        <v>50</v>
      </c>
      <c r="D395" s="63">
        <v>50147.871249625976</v>
      </c>
      <c r="E395" s="63">
        <v>89527.188273369393</v>
      </c>
      <c r="F395" s="63">
        <v>76787.433602707111</v>
      </c>
      <c r="G395" s="63">
        <v>49132.33020838887</v>
      </c>
      <c r="H395" s="63">
        <v>39494.537209784772</v>
      </c>
      <c r="I395" s="63">
        <v>17955.315805017439</v>
      </c>
      <c r="J395" s="56"/>
      <c r="K395" s="56"/>
    </row>
    <row r="396" spans="1:11" x14ac:dyDescent="0.25">
      <c r="A396" s="59">
        <v>393</v>
      </c>
      <c r="B396" s="59">
        <v>1941</v>
      </c>
      <c r="C396" s="59" t="s">
        <v>61</v>
      </c>
      <c r="D396" s="63">
        <v>30414.508516495487</v>
      </c>
      <c r="E396" s="63">
        <v>30435.407633185932</v>
      </c>
      <c r="F396" s="63">
        <v>30420.78171290327</v>
      </c>
      <c r="G396" s="63">
        <v>30412.518005138783</v>
      </c>
      <c r="H396" s="63">
        <v>30407.676209032881</v>
      </c>
      <c r="I396" s="63">
        <v>30395.153232660541</v>
      </c>
      <c r="J396" s="56"/>
      <c r="K396" s="56"/>
    </row>
    <row r="397" spans="1:11" x14ac:dyDescent="0.25">
      <c r="A397" s="59">
        <v>394</v>
      </c>
      <c r="B397" s="59">
        <v>1941</v>
      </c>
      <c r="C397" s="59" t="s">
        <v>55</v>
      </c>
      <c r="D397" s="63">
        <v>81957.058370484694</v>
      </c>
      <c r="E397" s="63">
        <v>106576.3878010206</v>
      </c>
      <c r="F397" s="63">
        <v>93489.35560655981</v>
      </c>
      <c r="G397" s="63">
        <v>78374.750573745696</v>
      </c>
      <c r="H397" s="63">
        <v>47557.486332986082</v>
      </c>
      <c r="I397" s="63">
        <v>29866.964964684852</v>
      </c>
      <c r="J397" s="56"/>
      <c r="K397" s="56"/>
    </row>
    <row r="398" spans="1:11" x14ac:dyDescent="0.25">
      <c r="A398" s="59">
        <v>395</v>
      </c>
      <c r="B398" s="59">
        <v>1941</v>
      </c>
      <c r="C398" s="59" t="s">
        <v>60</v>
      </c>
      <c r="D398" s="63">
        <v>12322.443748857906</v>
      </c>
      <c r="E398" s="63">
        <v>12412.363430998314</v>
      </c>
      <c r="F398" s="63">
        <v>12355.403068621319</v>
      </c>
      <c r="G398" s="63">
        <v>12316.146572888309</v>
      </c>
      <c r="H398" s="63">
        <v>12289.557527139874</v>
      </c>
      <c r="I398" s="63">
        <v>12267.478494769424</v>
      </c>
      <c r="J398" s="56"/>
      <c r="K398" s="56"/>
    </row>
    <row r="399" spans="1:11" x14ac:dyDescent="0.25">
      <c r="A399" s="59">
        <v>396</v>
      </c>
      <c r="B399" s="59">
        <v>1941</v>
      </c>
      <c r="C399" s="59" t="s">
        <v>56</v>
      </c>
      <c r="D399" s="63">
        <v>4923.8885181782698</v>
      </c>
      <c r="E399" s="63">
        <v>5996.0936433159095</v>
      </c>
      <c r="F399" s="63">
        <v>5352.1117263114202</v>
      </c>
      <c r="G399" s="63">
        <v>4827.5865452687194</v>
      </c>
      <c r="H399" s="63">
        <v>2434.4068209711359</v>
      </c>
      <c r="I399" s="63">
        <v>2207.2100699717339</v>
      </c>
      <c r="J399" s="56"/>
      <c r="K399" s="56"/>
    </row>
    <row r="400" spans="1:11" x14ac:dyDescent="0.25">
      <c r="A400" s="59">
        <v>397</v>
      </c>
      <c r="B400" s="59">
        <v>1941</v>
      </c>
      <c r="C400" s="59" t="s">
        <v>57</v>
      </c>
      <c r="D400" s="63">
        <v>430.82359467769197</v>
      </c>
      <c r="E400" s="63">
        <v>445.85068067073303</v>
      </c>
      <c r="F400" s="63">
        <v>436.28902381078399</v>
      </c>
      <c r="G400" s="63">
        <v>429.87810540466398</v>
      </c>
      <c r="H400" s="63">
        <v>425.28912964636498</v>
      </c>
      <c r="I400" s="63">
        <v>422.66135851333604</v>
      </c>
      <c r="J400" s="56"/>
      <c r="K400" s="56"/>
    </row>
    <row r="401" spans="1:11" x14ac:dyDescent="0.25">
      <c r="A401" s="59">
        <v>398</v>
      </c>
      <c r="B401" s="59">
        <v>1941</v>
      </c>
      <c r="C401" s="59" t="s">
        <v>59</v>
      </c>
      <c r="D401" s="63">
        <v>2481.3308675384301</v>
      </c>
      <c r="E401" s="63">
        <v>2496.1378529506801</v>
      </c>
      <c r="F401" s="63">
        <v>2487.05622928823</v>
      </c>
      <c r="G401" s="63">
        <v>2480.3467895798099</v>
      </c>
      <c r="H401" s="63">
        <v>2475.6911412090799</v>
      </c>
      <c r="I401" s="63">
        <v>2473.1370241846198</v>
      </c>
      <c r="J401" s="56"/>
      <c r="K401" s="56"/>
    </row>
    <row r="402" spans="1:11" x14ac:dyDescent="0.25">
      <c r="A402" s="59">
        <v>399</v>
      </c>
      <c r="B402" s="59">
        <v>1941</v>
      </c>
      <c r="C402" s="59" t="s">
        <v>58</v>
      </c>
      <c r="D402" s="63">
        <v>5850.7419900184213</v>
      </c>
      <c r="E402" s="63">
        <v>5857.6974798885904</v>
      </c>
      <c r="F402" s="63">
        <v>5853.3252771551388</v>
      </c>
      <c r="G402" s="63">
        <v>5850.2697357218185</v>
      </c>
      <c r="H402" s="63">
        <v>5848.2117033874429</v>
      </c>
      <c r="I402" s="63">
        <v>5846.7416935083738</v>
      </c>
      <c r="J402" s="56"/>
      <c r="K402" s="56"/>
    </row>
    <row r="403" spans="1:11" x14ac:dyDescent="0.25">
      <c r="A403" s="59">
        <v>400</v>
      </c>
      <c r="B403" s="59">
        <v>1941</v>
      </c>
      <c r="C403" s="59" t="s">
        <v>62</v>
      </c>
      <c r="D403" s="63">
        <v>112378.05036242417</v>
      </c>
      <c r="E403" s="63">
        <v>112574.32253089802</v>
      </c>
      <c r="F403" s="63">
        <v>112448.93038519881</v>
      </c>
      <c r="G403" s="63">
        <v>112362.95090285002</v>
      </c>
      <c r="H403" s="63">
        <v>112306.11597539339</v>
      </c>
      <c r="I403" s="63">
        <v>112243.13179065763</v>
      </c>
      <c r="J403" s="56"/>
      <c r="K403" s="56"/>
    </row>
    <row r="404" spans="1:11" x14ac:dyDescent="0.25">
      <c r="A404" s="59">
        <v>401</v>
      </c>
      <c r="B404" s="59">
        <v>1942</v>
      </c>
      <c r="C404" s="59">
        <v>1942</v>
      </c>
      <c r="D404" s="63">
        <v>955366.08699462423</v>
      </c>
      <c r="E404" s="63">
        <v>1025368.0988374278</v>
      </c>
      <c r="F404" s="63">
        <v>998824.44698552974</v>
      </c>
      <c r="G404" s="63">
        <v>952398.49043852533</v>
      </c>
      <c r="H404" s="63">
        <v>917574.88661253138</v>
      </c>
      <c r="I404" s="63">
        <v>875867.50375603663</v>
      </c>
      <c r="J404" s="56"/>
      <c r="K404" s="56"/>
    </row>
    <row r="405" spans="1:11" x14ac:dyDescent="0.25">
      <c r="A405" s="59">
        <v>402</v>
      </c>
      <c r="B405" s="59">
        <v>1942</v>
      </c>
      <c r="C405" s="59" t="s">
        <v>44</v>
      </c>
      <c r="D405" s="63">
        <v>94123.334384707035</v>
      </c>
      <c r="E405" s="63">
        <v>96293.661857036888</v>
      </c>
      <c r="F405" s="63">
        <v>95162.209932034049</v>
      </c>
      <c r="G405" s="63">
        <v>94020.677623403928</v>
      </c>
      <c r="H405" s="63">
        <v>93373.530371181259</v>
      </c>
      <c r="I405" s="63">
        <v>92335.72019216296</v>
      </c>
      <c r="J405" s="56"/>
      <c r="K405" s="56"/>
    </row>
    <row r="406" spans="1:11" x14ac:dyDescent="0.25">
      <c r="A406" s="59">
        <v>403</v>
      </c>
      <c r="B406" s="59">
        <v>1942</v>
      </c>
      <c r="C406" s="59" t="s">
        <v>45</v>
      </c>
      <c r="D406" s="63">
        <v>295594.09988773474</v>
      </c>
      <c r="E406" s="63">
        <v>296175.27119780338</v>
      </c>
      <c r="F406" s="63">
        <v>295846.74748611078</v>
      </c>
      <c r="G406" s="63">
        <v>295567.97627800878</v>
      </c>
      <c r="H406" s="63">
        <v>295447.1113331549</v>
      </c>
      <c r="I406" s="63">
        <v>295128.42897177103</v>
      </c>
      <c r="J406" s="56"/>
      <c r="K406" s="56"/>
    </row>
    <row r="407" spans="1:11" x14ac:dyDescent="0.25">
      <c r="A407" s="59">
        <v>404</v>
      </c>
      <c r="B407" s="59">
        <v>1942</v>
      </c>
      <c r="C407" s="59" t="s">
        <v>46</v>
      </c>
      <c r="D407" s="63">
        <v>141554.52145921992</v>
      </c>
      <c r="E407" s="63">
        <v>145804.37248043509</v>
      </c>
      <c r="F407" s="63">
        <v>143564.90115062459</v>
      </c>
      <c r="G407" s="63">
        <v>141322.09739738441</v>
      </c>
      <c r="H407" s="63">
        <v>140238.61327023301</v>
      </c>
      <c r="I407" s="63">
        <v>135744.87482843141</v>
      </c>
      <c r="J407" s="56"/>
      <c r="K407" s="56"/>
    </row>
    <row r="408" spans="1:11" x14ac:dyDescent="0.25">
      <c r="A408" s="59">
        <v>405</v>
      </c>
      <c r="B408" s="59">
        <v>1942</v>
      </c>
      <c r="C408" s="59" t="s">
        <v>47</v>
      </c>
      <c r="D408" s="63">
        <v>30517.926253503501</v>
      </c>
      <c r="E408" s="63">
        <v>31253.424595585398</v>
      </c>
      <c r="F408" s="63">
        <v>30877.7636868474</v>
      </c>
      <c r="G408" s="63">
        <v>30487.019529488</v>
      </c>
      <c r="H408" s="63">
        <v>30230.103455305001</v>
      </c>
      <c r="I408" s="63">
        <v>30133.766625252199</v>
      </c>
      <c r="J408" s="56"/>
      <c r="K408" s="56"/>
    </row>
    <row r="409" spans="1:11" x14ac:dyDescent="0.25">
      <c r="A409" s="59">
        <v>406</v>
      </c>
      <c r="B409" s="59">
        <v>1942</v>
      </c>
      <c r="C409" s="59" t="s">
        <v>48</v>
      </c>
      <c r="D409" s="63">
        <v>2697.7226779941479</v>
      </c>
      <c r="E409" s="63">
        <v>2704.0084617505472</v>
      </c>
      <c r="F409" s="63">
        <v>2700.4988641464679</v>
      </c>
      <c r="G409" s="63">
        <v>2697.4337662218386</v>
      </c>
      <c r="H409" s="63">
        <v>2696.0909698734213</v>
      </c>
      <c r="I409" s="63">
        <v>2692.5943223106242</v>
      </c>
      <c r="J409" s="56"/>
      <c r="K409" s="56"/>
    </row>
    <row r="410" spans="1:11" x14ac:dyDescent="0.25">
      <c r="A410" s="59">
        <v>407</v>
      </c>
      <c r="B410" s="59">
        <v>1942</v>
      </c>
      <c r="C410" s="59" t="s">
        <v>49</v>
      </c>
      <c r="D410" s="63">
        <v>1890.329452827727</v>
      </c>
      <c r="E410" s="63">
        <v>1917.629658530763</v>
      </c>
      <c r="F410" s="63">
        <v>1902.980813314636</v>
      </c>
      <c r="G410" s="63">
        <v>1888.871047178005</v>
      </c>
      <c r="H410" s="63">
        <v>1882.9913574441689</v>
      </c>
      <c r="I410" s="63">
        <v>1861.1103274242842</v>
      </c>
      <c r="J410" s="56"/>
      <c r="K410" s="56"/>
    </row>
    <row r="411" spans="1:11" x14ac:dyDescent="0.25">
      <c r="A411" s="59">
        <v>408</v>
      </c>
      <c r="B411" s="59">
        <v>1942</v>
      </c>
      <c r="C411" s="59" t="s">
        <v>51</v>
      </c>
      <c r="D411" s="63">
        <v>6768.652466795108</v>
      </c>
      <c r="E411" s="63">
        <v>6775.4425276305465</v>
      </c>
      <c r="F411" s="63">
        <v>6771.7526599080902</v>
      </c>
      <c r="G411" s="63">
        <v>6768.4025184758275</v>
      </c>
      <c r="H411" s="63">
        <v>6766.4135858240388</v>
      </c>
      <c r="I411" s="63">
        <v>6765.7065145852976</v>
      </c>
      <c r="J411" s="56"/>
      <c r="K411" s="56"/>
    </row>
    <row r="412" spans="1:11" x14ac:dyDescent="0.25">
      <c r="A412" s="59">
        <v>409</v>
      </c>
      <c r="B412" s="59">
        <v>1942</v>
      </c>
      <c r="C412" s="59" t="s">
        <v>52</v>
      </c>
      <c r="D412" s="63">
        <v>21181.188029365661</v>
      </c>
      <c r="E412" s="63">
        <v>21493.647508258229</v>
      </c>
      <c r="F412" s="63">
        <v>21329.417479610878</v>
      </c>
      <c r="G412" s="63">
        <v>21167.039029672207</v>
      </c>
      <c r="H412" s="63">
        <v>21076.092397642002</v>
      </c>
      <c r="I412" s="63">
        <v>20952.63655640262</v>
      </c>
      <c r="J412" s="56"/>
      <c r="K412" s="56"/>
    </row>
    <row r="413" spans="1:11" x14ac:dyDescent="0.25">
      <c r="A413" s="59">
        <v>410</v>
      </c>
      <c r="B413" s="59">
        <v>1942</v>
      </c>
      <c r="C413" s="59" t="s">
        <v>53</v>
      </c>
      <c r="D413" s="63">
        <v>816.84990466608792</v>
      </c>
      <c r="E413" s="63">
        <v>818.49535338637395</v>
      </c>
      <c r="F413" s="63">
        <v>817.55845374276396</v>
      </c>
      <c r="G413" s="63">
        <v>816.79434024403599</v>
      </c>
      <c r="H413" s="63">
        <v>816.35614397071708</v>
      </c>
      <c r="I413" s="63">
        <v>816.20146711169195</v>
      </c>
      <c r="J413" s="56"/>
      <c r="K413" s="56"/>
    </row>
    <row r="414" spans="1:11" x14ac:dyDescent="0.25">
      <c r="A414" s="59">
        <v>411</v>
      </c>
      <c r="B414" s="59">
        <v>1942</v>
      </c>
      <c r="C414" s="59" t="s">
        <v>54</v>
      </c>
      <c r="D414" s="63">
        <v>65395.920797522303</v>
      </c>
      <c r="E414" s="63">
        <v>65797.031431565701</v>
      </c>
      <c r="F414" s="63">
        <v>65571.554575623901</v>
      </c>
      <c r="G414" s="63">
        <v>65378.486338005001</v>
      </c>
      <c r="H414" s="63">
        <v>65287.334360750596</v>
      </c>
      <c r="I414" s="63">
        <v>65095.6682567311</v>
      </c>
      <c r="J414" s="56"/>
      <c r="K414" s="56"/>
    </row>
    <row r="415" spans="1:11" x14ac:dyDescent="0.25">
      <c r="A415" s="59">
        <v>412</v>
      </c>
      <c r="B415" s="59">
        <v>1942</v>
      </c>
      <c r="C415" s="59" t="s">
        <v>50</v>
      </c>
      <c r="D415" s="63">
        <v>48840.31035956397</v>
      </c>
      <c r="E415" s="63">
        <v>85006.596885313498</v>
      </c>
      <c r="F415" s="63">
        <v>73872.220290743513</v>
      </c>
      <c r="G415" s="63">
        <v>48293.714411866968</v>
      </c>
      <c r="H415" s="63">
        <v>40528.029067902666</v>
      </c>
      <c r="I415" s="63">
        <v>21645.551697959731</v>
      </c>
      <c r="J415" s="56"/>
      <c r="K415" s="56"/>
    </row>
    <row r="416" spans="1:11" x14ac:dyDescent="0.25">
      <c r="A416" s="59">
        <v>413</v>
      </c>
      <c r="B416" s="59">
        <v>1942</v>
      </c>
      <c r="C416" s="59" t="s">
        <v>61</v>
      </c>
      <c r="D416" s="63">
        <v>30412.070755928849</v>
      </c>
      <c r="E416" s="63">
        <v>30428.33384785656</v>
      </c>
      <c r="F416" s="63">
        <v>30419.179877892777</v>
      </c>
      <c r="G416" s="63">
        <v>30411.355523346472</v>
      </c>
      <c r="H416" s="63">
        <v>30407.835959770451</v>
      </c>
      <c r="I416" s="63">
        <v>30399.850617181899</v>
      </c>
      <c r="J416" s="56"/>
      <c r="K416" s="56"/>
    </row>
    <row r="417" spans="1:11" x14ac:dyDescent="0.25">
      <c r="A417" s="59">
        <v>414</v>
      </c>
      <c r="B417" s="59">
        <v>1942</v>
      </c>
      <c r="C417" s="59" t="s">
        <v>55</v>
      </c>
      <c r="D417" s="63">
        <v>77340.249589826301</v>
      </c>
      <c r="E417" s="63">
        <v>101491.9946408469</v>
      </c>
      <c r="F417" s="63">
        <v>91171.888372721092</v>
      </c>
      <c r="G417" s="63">
        <v>75409.826176302595</v>
      </c>
      <c r="H417" s="63">
        <v>52001.020905988189</v>
      </c>
      <c r="I417" s="63">
        <v>36792.283036433393</v>
      </c>
      <c r="J417" s="56"/>
      <c r="K417" s="56"/>
    </row>
    <row r="418" spans="1:11" x14ac:dyDescent="0.25">
      <c r="A418" s="59">
        <v>415</v>
      </c>
      <c r="B418" s="59">
        <v>1942</v>
      </c>
      <c r="C418" s="59" t="s">
        <v>60</v>
      </c>
      <c r="D418" s="63">
        <v>12314.531829671963</v>
      </c>
      <c r="E418" s="63">
        <v>12386.991214789656</v>
      </c>
      <c r="F418" s="63">
        <v>12347.744047353677</v>
      </c>
      <c r="G418" s="63">
        <v>12311.724508343215</v>
      </c>
      <c r="H418" s="63">
        <v>12290.786989518187</v>
      </c>
      <c r="I418" s="63">
        <v>12278.284787061788</v>
      </c>
      <c r="J418" s="56"/>
      <c r="K418" s="56"/>
    </row>
    <row r="419" spans="1:11" x14ac:dyDescent="0.25">
      <c r="A419" s="59">
        <v>416</v>
      </c>
      <c r="B419" s="59">
        <v>1942</v>
      </c>
      <c r="C419" s="59" t="s">
        <v>56</v>
      </c>
      <c r="D419" s="63">
        <v>4799.3192337851506</v>
      </c>
      <c r="E419" s="63">
        <v>5713.21506065835</v>
      </c>
      <c r="F419" s="63">
        <v>5262.25922809036</v>
      </c>
      <c r="G419" s="63">
        <v>4745.5363330440796</v>
      </c>
      <c r="H419" s="63">
        <v>3474.2259914275901</v>
      </c>
      <c r="I419" s="63">
        <v>2207.4043589373641</v>
      </c>
      <c r="J419" s="56"/>
      <c r="K419" s="56"/>
    </row>
    <row r="420" spans="1:11" x14ac:dyDescent="0.25">
      <c r="A420" s="59">
        <v>417</v>
      </c>
      <c r="B420" s="59">
        <v>1942</v>
      </c>
      <c r="C420" s="59" t="s">
        <v>57</v>
      </c>
      <c r="D420" s="63">
        <v>429.62615689672896</v>
      </c>
      <c r="E420" s="63">
        <v>441.47491091547499</v>
      </c>
      <c r="F420" s="63">
        <v>435.036928821233</v>
      </c>
      <c r="G420" s="63">
        <v>429.17841103507794</v>
      </c>
      <c r="H420" s="63">
        <v>425.51620654620399</v>
      </c>
      <c r="I420" s="63">
        <v>424.16481953276599</v>
      </c>
      <c r="J420" s="56"/>
      <c r="K420" s="56"/>
    </row>
    <row r="421" spans="1:11" x14ac:dyDescent="0.25">
      <c r="A421" s="59">
        <v>418</v>
      </c>
      <c r="B421" s="59">
        <v>1942</v>
      </c>
      <c r="C421" s="59" t="s">
        <v>59</v>
      </c>
      <c r="D421" s="63">
        <v>2480.0856486018602</v>
      </c>
      <c r="E421" s="63">
        <v>2492.2401418988402</v>
      </c>
      <c r="F421" s="63">
        <v>2485.75107538977</v>
      </c>
      <c r="G421" s="63">
        <v>2479.6228531885799</v>
      </c>
      <c r="H421" s="63">
        <v>2475.9150641397</v>
      </c>
      <c r="I421" s="63">
        <v>2474.5870768221498</v>
      </c>
      <c r="J421" s="56"/>
      <c r="K421" s="56"/>
    </row>
    <row r="422" spans="1:11" x14ac:dyDescent="0.25">
      <c r="A422" s="59">
        <v>419</v>
      </c>
      <c r="B422" s="59">
        <v>1942</v>
      </c>
      <c r="C422" s="59" t="s">
        <v>58</v>
      </c>
      <c r="D422" s="63">
        <v>5850.1474637067895</v>
      </c>
      <c r="E422" s="63">
        <v>5855.7725204195049</v>
      </c>
      <c r="F422" s="63">
        <v>5852.7264857668679</v>
      </c>
      <c r="G422" s="63">
        <v>5849.9336979998698</v>
      </c>
      <c r="H422" s="63">
        <v>5848.3076036262801</v>
      </c>
      <c r="I422" s="63">
        <v>5847.4899874759831</v>
      </c>
      <c r="J422" s="56"/>
      <c r="K422" s="56"/>
    </row>
    <row r="423" spans="1:11" x14ac:dyDescent="0.25">
      <c r="A423" s="59">
        <v>420</v>
      </c>
      <c r="B423" s="59">
        <v>1942</v>
      </c>
      <c r="C423" s="59" t="s">
        <v>62</v>
      </c>
      <c r="D423" s="63">
        <v>112359.20064230642</v>
      </c>
      <c r="E423" s="63">
        <v>112518.49454274566</v>
      </c>
      <c r="F423" s="63">
        <v>112432.25557678683</v>
      </c>
      <c r="G423" s="63">
        <v>112352.80065531633</v>
      </c>
      <c r="H423" s="63">
        <v>112308.61157823277</v>
      </c>
      <c r="I423" s="63">
        <v>112271.17931244828</v>
      </c>
      <c r="J423" s="56"/>
      <c r="K423" s="56"/>
    </row>
    <row r="424" spans="1:11" x14ac:dyDescent="0.25">
      <c r="A424" s="59">
        <v>421</v>
      </c>
      <c r="B424" s="59">
        <v>1943</v>
      </c>
      <c r="C424" s="59">
        <v>1943</v>
      </c>
      <c r="D424" s="63">
        <v>1001420.6356174862</v>
      </c>
      <c r="E424" s="63">
        <v>1043464.4962958168</v>
      </c>
      <c r="F424" s="63">
        <v>1019418.608831694</v>
      </c>
      <c r="G424" s="63">
        <v>993941.87634411163</v>
      </c>
      <c r="H424" s="63">
        <v>936308.94852110907</v>
      </c>
      <c r="I424" s="63">
        <v>905274.02072968497</v>
      </c>
      <c r="J424" s="56"/>
      <c r="K424" s="56"/>
    </row>
    <row r="425" spans="1:11" x14ac:dyDescent="0.25">
      <c r="A425" s="59">
        <v>422</v>
      </c>
      <c r="B425" s="59">
        <v>1943</v>
      </c>
      <c r="C425" s="59" t="s">
        <v>44</v>
      </c>
      <c r="D425" s="63">
        <v>95251.21029137008</v>
      </c>
      <c r="E425" s="63">
        <v>97316.320802994727</v>
      </c>
      <c r="F425" s="63">
        <v>95999.78325795829</v>
      </c>
      <c r="G425" s="63">
        <v>95009.031699743617</v>
      </c>
      <c r="H425" s="63">
        <v>93625.697251841659</v>
      </c>
      <c r="I425" s="63">
        <v>93288.321400317232</v>
      </c>
      <c r="J425" s="56"/>
      <c r="K425" s="56"/>
    </row>
    <row r="426" spans="1:11" x14ac:dyDescent="0.25">
      <c r="A426" s="59">
        <v>423</v>
      </c>
      <c r="B426" s="59">
        <v>1943</v>
      </c>
      <c r="C426" s="59" t="s">
        <v>45</v>
      </c>
      <c r="D426" s="63">
        <v>295869.1402098625</v>
      </c>
      <c r="E426" s="63">
        <v>296559.46952645626</v>
      </c>
      <c r="F426" s="63">
        <v>296080.86813050881</v>
      </c>
      <c r="G426" s="63">
        <v>295809.71323141409</v>
      </c>
      <c r="H426" s="63">
        <v>295486.40351807576</v>
      </c>
      <c r="I426" s="63">
        <v>295434.97768633149</v>
      </c>
      <c r="J426" s="56"/>
      <c r="K426" s="56"/>
    </row>
    <row r="427" spans="1:11" x14ac:dyDescent="0.25">
      <c r="A427" s="59">
        <v>424</v>
      </c>
      <c r="B427" s="59">
        <v>1943</v>
      </c>
      <c r="C427" s="59" t="s">
        <v>46</v>
      </c>
      <c r="D427" s="63">
        <v>143727.7965398696</v>
      </c>
      <c r="E427" s="63">
        <v>148065.30379261699</v>
      </c>
      <c r="F427" s="63">
        <v>145192.35092747188</v>
      </c>
      <c r="G427" s="63">
        <v>143292.00885807519</v>
      </c>
      <c r="H427" s="63">
        <v>140590.0680140242</v>
      </c>
      <c r="I427" s="63">
        <v>140128.4951565543</v>
      </c>
      <c r="J427" s="56"/>
      <c r="K427" s="56"/>
    </row>
    <row r="428" spans="1:11" x14ac:dyDescent="0.25">
      <c r="A428" s="59">
        <v>425</v>
      </c>
      <c r="B428" s="59">
        <v>1943</v>
      </c>
      <c r="C428" s="59" t="s">
        <v>47</v>
      </c>
      <c r="D428" s="63">
        <v>30909.7908757763</v>
      </c>
      <c r="E428" s="63">
        <v>31546.6212558193</v>
      </c>
      <c r="F428" s="63">
        <v>31161.620341344398</v>
      </c>
      <c r="G428" s="63">
        <v>30821.296649594999</v>
      </c>
      <c r="H428" s="63">
        <v>30341.408521305701</v>
      </c>
      <c r="I428" s="63">
        <v>30191.091384596199</v>
      </c>
      <c r="J428" s="56"/>
      <c r="K428" s="56"/>
    </row>
    <row r="429" spans="1:11" x14ac:dyDescent="0.25">
      <c r="A429" s="59">
        <v>426</v>
      </c>
      <c r="B429" s="59">
        <v>1943</v>
      </c>
      <c r="C429" s="59" t="s">
        <v>48</v>
      </c>
      <c r="D429" s="63">
        <v>2700.7418184894318</v>
      </c>
      <c r="E429" s="63">
        <v>2707.952404699643</v>
      </c>
      <c r="F429" s="63">
        <v>2703.0124016091931</v>
      </c>
      <c r="G429" s="63">
        <v>2700.0959153088347</v>
      </c>
      <c r="H429" s="63">
        <v>2696.5292500913311</v>
      </c>
      <c r="I429" s="63">
        <v>2695.955314686681</v>
      </c>
      <c r="J429" s="56"/>
      <c r="K429" s="56"/>
    </row>
    <row r="430" spans="1:11" x14ac:dyDescent="0.25">
      <c r="A430" s="59">
        <v>427</v>
      </c>
      <c r="B430" s="59">
        <v>1943</v>
      </c>
      <c r="C430" s="59" t="s">
        <v>49</v>
      </c>
      <c r="D430" s="63">
        <v>1904.0063724404708</v>
      </c>
      <c r="E430" s="63">
        <v>1932.7830145373491</v>
      </c>
      <c r="F430" s="63">
        <v>1913.547433697895</v>
      </c>
      <c r="G430" s="63">
        <v>1901.2887053555171</v>
      </c>
      <c r="H430" s="63">
        <v>1884.6974111761551</v>
      </c>
      <c r="I430" s="63">
        <v>1882.4917135919291</v>
      </c>
      <c r="J430" s="56"/>
      <c r="K430" s="56"/>
    </row>
    <row r="431" spans="1:11" x14ac:dyDescent="0.25">
      <c r="A431" s="59">
        <v>428</v>
      </c>
      <c r="B431" s="59">
        <v>1943</v>
      </c>
      <c r="C431" s="59" t="s">
        <v>51</v>
      </c>
      <c r="D431" s="63">
        <v>6772.0472036039282</v>
      </c>
      <c r="E431" s="63">
        <v>6778.7876691456704</v>
      </c>
      <c r="F431" s="63">
        <v>6774.4891114072061</v>
      </c>
      <c r="G431" s="63">
        <v>6771.241305018958</v>
      </c>
      <c r="H431" s="63">
        <v>6767.2563463727829</v>
      </c>
      <c r="I431" s="63">
        <v>6766.1247356445165</v>
      </c>
      <c r="J431" s="56"/>
      <c r="K431" s="56"/>
    </row>
    <row r="432" spans="1:11" x14ac:dyDescent="0.25">
      <c r="A432" s="59">
        <v>429</v>
      </c>
      <c r="B432" s="59">
        <v>1943</v>
      </c>
      <c r="C432" s="59" t="s">
        <v>52</v>
      </c>
      <c r="D432" s="63">
        <v>21342.367608233701</v>
      </c>
      <c r="E432" s="63">
        <v>21640.729926559619</v>
      </c>
      <c r="F432" s="63">
        <v>21451.101689476822</v>
      </c>
      <c r="G432" s="63">
        <v>21307.117970006402</v>
      </c>
      <c r="H432" s="63">
        <v>21111.764526442657</v>
      </c>
      <c r="I432" s="63">
        <v>21064.084468599816</v>
      </c>
      <c r="J432" s="56"/>
      <c r="K432" s="56"/>
    </row>
    <row r="433" spans="1:11" x14ac:dyDescent="0.25">
      <c r="A433" s="59">
        <v>430</v>
      </c>
      <c r="B433" s="59">
        <v>1943</v>
      </c>
      <c r="C433" s="59" t="s">
        <v>53</v>
      </c>
      <c r="D433" s="63">
        <v>817.62847749863795</v>
      </c>
      <c r="E433" s="63">
        <v>819.52532404474709</v>
      </c>
      <c r="F433" s="63">
        <v>818.23846664039399</v>
      </c>
      <c r="G433" s="63">
        <v>817.43827535083597</v>
      </c>
      <c r="H433" s="63">
        <v>816.54116865828803</v>
      </c>
      <c r="I433" s="63">
        <v>816.29283369535597</v>
      </c>
      <c r="J433" s="56"/>
      <c r="K433" s="56"/>
    </row>
    <row r="434" spans="1:11" x14ac:dyDescent="0.25">
      <c r="A434" s="59">
        <v>431</v>
      </c>
      <c r="B434" s="59">
        <v>1943</v>
      </c>
      <c r="C434" s="59" t="s">
        <v>54</v>
      </c>
      <c r="D434" s="63">
        <v>65587.347790823493</v>
      </c>
      <c r="E434" s="63">
        <v>66055.144674119205</v>
      </c>
      <c r="F434" s="63">
        <v>65733.143452106204</v>
      </c>
      <c r="G434" s="63">
        <v>65545.156936878397</v>
      </c>
      <c r="H434" s="63">
        <v>65319.450102885603</v>
      </c>
      <c r="I434" s="63">
        <v>65277.022734226397</v>
      </c>
      <c r="J434" s="56"/>
      <c r="K434" s="56"/>
    </row>
    <row r="435" spans="1:11" x14ac:dyDescent="0.25">
      <c r="A435" s="59">
        <v>432</v>
      </c>
      <c r="B435" s="59">
        <v>1943</v>
      </c>
      <c r="C435" s="59" t="s">
        <v>50</v>
      </c>
      <c r="D435" s="63">
        <v>75125.73464100479</v>
      </c>
      <c r="E435" s="63">
        <v>91156.818738949296</v>
      </c>
      <c r="F435" s="63">
        <v>82772.643533310402</v>
      </c>
      <c r="G435" s="63">
        <v>71373.414730046701</v>
      </c>
      <c r="H435" s="63">
        <v>45002.935761003668</v>
      </c>
      <c r="I435" s="63">
        <v>37629.948642203904</v>
      </c>
      <c r="J435" s="56"/>
      <c r="K435" s="56"/>
    </row>
    <row r="436" spans="1:11" x14ac:dyDescent="0.25">
      <c r="A436" s="59">
        <v>433</v>
      </c>
      <c r="B436" s="59">
        <v>1943</v>
      </c>
      <c r="C436" s="59" t="s">
        <v>61</v>
      </c>
      <c r="D436" s="63">
        <v>30419.815142302312</v>
      </c>
      <c r="E436" s="63">
        <v>30438.763632811781</v>
      </c>
      <c r="F436" s="63">
        <v>30425.732321427357</v>
      </c>
      <c r="G436" s="63">
        <v>30418.123065643151</v>
      </c>
      <c r="H436" s="63">
        <v>30409.030314460499</v>
      </c>
      <c r="I436" s="63">
        <v>30407.459978063074</v>
      </c>
      <c r="J436" s="56"/>
      <c r="K436" s="56"/>
    </row>
    <row r="437" spans="1:11" x14ac:dyDescent="0.25">
      <c r="A437" s="59">
        <v>434</v>
      </c>
      <c r="B437" s="59">
        <v>1943</v>
      </c>
      <c r="C437" s="59" t="s">
        <v>55</v>
      </c>
      <c r="D437" s="63">
        <v>92129.544323326205</v>
      </c>
      <c r="E437" s="63">
        <v>108506.0860056308</v>
      </c>
      <c r="F437" s="63">
        <v>99137.1320110042</v>
      </c>
      <c r="G437" s="63">
        <v>89443.959873130501</v>
      </c>
      <c r="H437" s="63">
        <v>64495.022247673594</v>
      </c>
      <c r="I437" s="63">
        <v>44144.89877023513</v>
      </c>
      <c r="J437" s="56"/>
      <c r="K437" s="56"/>
    </row>
    <row r="438" spans="1:11" x14ac:dyDescent="0.25">
      <c r="A438" s="59">
        <v>435</v>
      </c>
      <c r="B438" s="59">
        <v>1943</v>
      </c>
      <c r="C438" s="59" t="s">
        <v>60</v>
      </c>
      <c r="D438" s="63">
        <v>12350.839598277469</v>
      </c>
      <c r="E438" s="63">
        <v>12423.381317342726</v>
      </c>
      <c r="F438" s="63">
        <v>12376.76064270954</v>
      </c>
      <c r="G438" s="63">
        <v>12342.38972339236</v>
      </c>
      <c r="H438" s="63">
        <v>12299.477866819823</v>
      </c>
      <c r="I438" s="63">
        <v>12287.821285104088</v>
      </c>
      <c r="J438" s="56"/>
      <c r="K438" s="56"/>
    </row>
    <row r="439" spans="1:11" x14ac:dyDescent="0.25">
      <c r="A439" s="59">
        <v>436</v>
      </c>
      <c r="B439" s="59">
        <v>1943</v>
      </c>
      <c r="C439" s="59" t="s">
        <v>56</v>
      </c>
      <c r="D439" s="63">
        <v>5298.8518014664405</v>
      </c>
      <c r="E439" s="63">
        <v>6114.3819117876801</v>
      </c>
      <c r="F439" s="63">
        <v>5596.9277665600903</v>
      </c>
      <c r="G439" s="63">
        <v>5197.6245142522703</v>
      </c>
      <c r="H439" s="63">
        <v>4382.6752134060207</v>
      </c>
      <c r="I439" s="63">
        <v>2208.0125867011238</v>
      </c>
      <c r="J439" s="56"/>
      <c r="K439" s="56"/>
    </row>
    <row r="440" spans="1:11" x14ac:dyDescent="0.25">
      <c r="A440" s="59">
        <v>437</v>
      </c>
      <c r="B440" s="59">
        <v>1943</v>
      </c>
      <c r="C440" s="59" t="s">
        <v>57</v>
      </c>
      <c r="D440" s="63">
        <v>435.54383957293402</v>
      </c>
      <c r="E440" s="63">
        <v>447.85718333230602</v>
      </c>
      <c r="F440" s="63">
        <v>439.77839603549501</v>
      </c>
      <c r="G440" s="63">
        <v>434.155979914216</v>
      </c>
      <c r="H440" s="63">
        <v>427.09152029781603</v>
      </c>
      <c r="I440" s="63">
        <v>424.96718802924596</v>
      </c>
      <c r="J440" s="56"/>
      <c r="K440" s="56"/>
    </row>
    <row r="441" spans="1:11" x14ac:dyDescent="0.25">
      <c r="A441" s="59">
        <v>438</v>
      </c>
      <c r="B441" s="59">
        <v>1943</v>
      </c>
      <c r="C441" s="59" t="s">
        <v>59</v>
      </c>
      <c r="D441" s="63">
        <v>2486.2808096161998</v>
      </c>
      <c r="E441" s="63">
        <v>2497.7414388016</v>
      </c>
      <c r="F441" s="63">
        <v>2490.5977662198002</v>
      </c>
      <c r="G441" s="63">
        <v>2484.8274624248602</v>
      </c>
      <c r="H441" s="63">
        <v>2477.4912724298802</v>
      </c>
      <c r="I441" s="63">
        <v>2475.3732805106201</v>
      </c>
      <c r="J441" s="56"/>
      <c r="K441" s="56"/>
    </row>
    <row r="442" spans="1:11" x14ac:dyDescent="0.25">
      <c r="A442" s="59">
        <v>439</v>
      </c>
      <c r="B442" s="59">
        <v>1943</v>
      </c>
      <c r="C442" s="59" t="s">
        <v>58</v>
      </c>
      <c r="D442" s="63">
        <v>5852.9687027771279</v>
      </c>
      <c r="E442" s="63">
        <v>5858.5169271640298</v>
      </c>
      <c r="F442" s="63">
        <v>5854.984697797333</v>
      </c>
      <c r="G442" s="63">
        <v>5852.3068922568673</v>
      </c>
      <c r="H442" s="63">
        <v>5848.986427586764</v>
      </c>
      <c r="I442" s="63">
        <v>5848.0760717348467</v>
      </c>
      <c r="J442" s="56"/>
      <c r="K442" s="56"/>
    </row>
    <row r="443" spans="1:11" x14ac:dyDescent="0.25">
      <c r="A443" s="59">
        <v>440</v>
      </c>
      <c r="B443" s="59">
        <v>1943</v>
      </c>
      <c r="C443" s="59" t="s">
        <v>62</v>
      </c>
      <c r="D443" s="63">
        <v>112438.97957117447</v>
      </c>
      <c r="E443" s="63">
        <v>112598.31074900308</v>
      </c>
      <c r="F443" s="63">
        <v>112495.89648440891</v>
      </c>
      <c r="G443" s="63">
        <v>112420.68455630387</v>
      </c>
      <c r="H443" s="63">
        <v>112326.42178655691</v>
      </c>
      <c r="I443" s="63">
        <v>112302.605498859</v>
      </c>
      <c r="J443" s="56"/>
      <c r="K443" s="56"/>
    </row>
    <row r="444" spans="1:11" x14ac:dyDescent="0.25">
      <c r="A444" s="59">
        <v>441</v>
      </c>
      <c r="B444" s="59">
        <v>1944</v>
      </c>
      <c r="C444" s="59">
        <v>1944</v>
      </c>
      <c r="D444" s="63">
        <v>1011953.5343557105</v>
      </c>
      <c r="E444" s="63">
        <v>1022017.8994328843</v>
      </c>
      <c r="F444" s="63">
        <v>994344.64732580201</v>
      </c>
      <c r="G444" s="63">
        <v>950767.7438140735</v>
      </c>
      <c r="H444" s="63">
        <v>910670.61242570227</v>
      </c>
      <c r="I444" s="63">
        <v>861492.75287665403</v>
      </c>
      <c r="J444" s="56"/>
      <c r="K444" s="56"/>
    </row>
    <row r="445" spans="1:11" x14ac:dyDescent="0.25">
      <c r="A445" s="59">
        <v>442</v>
      </c>
      <c r="B445" s="59">
        <v>1944</v>
      </c>
      <c r="C445" s="59" t="s">
        <v>44</v>
      </c>
      <c r="D445" s="63">
        <v>95662.645604768739</v>
      </c>
      <c r="E445" s="63">
        <v>96125.496290173003</v>
      </c>
      <c r="F445" s="63">
        <v>95020.948456195329</v>
      </c>
      <c r="G445" s="63">
        <v>93969.137272464432</v>
      </c>
      <c r="H445" s="63">
        <v>93337.507843112515</v>
      </c>
      <c r="I445" s="63">
        <v>91637.402600380374</v>
      </c>
      <c r="J445" s="56"/>
      <c r="K445" s="56"/>
    </row>
    <row r="446" spans="1:11" x14ac:dyDescent="0.25">
      <c r="A446" s="59">
        <v>443</v>
      </c>
      <c r="B446" s="59">
        <v>1944</v>
      </c>
      <c r="C446" s="59" t="s">
        <v>45</v>
      </c>
      <c r="D446" s="63">
        <v>295980.4394501067</v>
      </c>
      <c r="E446" s="63">
        <v>296120.45457514527</v>
      </c>
      <c r="F446" s="63">
        <v>295812.5232235688</v>
      </c>
      <c r="G446" s="63">
        <v>295555.6017979508</v>
      </c>
      <c r="H446" s="63">
        <v>295441.83871817263</v>
      </c>
      <c r="I446" s="63">
        <v>294972.85263025621</v>
      </c>
      <c r="J446" s="56"/>
      <c r="K446" s="56"/>
    </row>
    <row r="447" spans="1:11" x14ac:dyDescent="0.25">
      <c r="A447" s="59">
        <v>444</v>
      </c>
      <c r="B447" s="59">
        <v>1944</v>
      </c>
      <c r="C447" s="59" t="s">
        <v>46</v>
      </c>
      <c r="D447" s="63">
        <v>144514.2621270683</v>
      </c>
      <c r="E447" s="63">
        <v>145451.89152260849</v>
      </c>
      <c r="F447" s="63">
        <v>143312.86674220191</v>
      </c>
      <c r="G447" s="63">
        <v>141211.1858644411</v>
      </c>
      <c r="H447" s="63">
        <v>140190.88380807781</v>
      </c>
      <c r="I447" s="63">
        <v>131492.56039208319</v>
      </c>
      <c r="J447" s="56"/>
      <c r="K447" s="56"/>
    </row>
    <row r="448" spans="1:11" x14ac:dyDescent="0.25">
      <c r="A448" s="59">
        <v>445</v>
      </c>
      <c r="B448" s="59">
        <v>1944</v>
      </c>
      <c r="C448" s="59" t="s">
        <v>47</v>
      </c>
      <c r="D448" s="63">
        <v>31051.687288954501</v>
      </c>
      <c r="E448" s="63">
        <v>31201.3299413114</v>
      </c>
      <c r="F448" s="63">
        <v>30825.7560524863</v>
      </c>
      <c r="G448" s="63">
        <v>30470.509995017499</v>
      </c>
      <c r="H448" s="63">
        <v>30213.791584681599</v>
      </c>
      <c r="I448" s="63">
        <v>30047.511879763399</v>
      </c>
      <c r="J448" s="56"/>
      <c r="K448" s="56"/>
    </row>
    <row r="449" spans="1:11" x14ac:dyDescent="0.25">
      <c r="A449" s="59">
        <v>446</v>
      </c>
      <c r="B449" s="59">
        <v>1944</v>
      </c>
      <c r="C449" s="59" t="s">
        <v>48</v>
      </c>
      <c r="D449" s="63">
        <v>2701.9415265723451</v>
      </c>
      <c r="E449" s="63">
        <v>2703.4313526690621</v>
      </c>
      <c r="F449" s="63">
        <v>2700.126538869878</v>
      </c>
      <c r="G449" s="63">
        <v>2697.2968443582367</v>
      </c>
      <c r="H449" s="63">
        <v>2696.0321715118312</v>
      </c>
      <c r="I449" s="63">
        <v>2690.8968843956527</v>
      </c>
      <c r="J449" s="56"/>
      <c r="K449" s="56"/>
    </row>
    <row r="450" spans="1:11" x14ac:dyDescent="0.25">
      <c r="A450" s="59">
        <v>447</v>
      </c>
      <c r="B450" s="59">
        <v>1944</v>
      </c>
      <c r="C450" s="59" t="s">
        <v>49</v>
      </c>
      <c r="D450" s="63">
        <v>1909.0745082874</v>
      </c>
      <c r="E450" s="63">
        <v>1915.2748932175609</v>
      </c>
      <c r="F450" s="63">
        <v>1901.416724799315</v>
      </c>
      <c r="G450" s="63">
        <v>1888.1942872640179</v>
      </c>
      <c r="H450" s="63">
        <v>1882.771622733464</v>
      </c>
      <c r="I450" s="63">
        <v>1850.109882142697</v>
      </c>
      <c r="J450" s="56"/>
      <c r="K450" s="56"/>
    </row>
    <row r="451" spans="1:11" x14ac:dyDescent="0.25">
      <c r="A451" s="59">
        <v>448</v>
      </c>
      <c r="B451" s="59">
        <v>1944</v>
      </c>
      <c r="C451" s="59" t="s">
        <v>51</v>
      </c>
      <c r="D451" s="63">
        <v>6773.3941125562842</v>
      </c>
      <c r="E451" s="63">
        <v>6774.8968884724809</v>
      </c>
      <c r="F451" s="63">
        <v>6771.2813273975735</v>
      </c>
      <c r="G451" s="63">
        <v>6768.2699801004001</v>
      </c>
      <c r="H451" s="63">
        <v>6766.29231395429</v>
      </c>
      <c r="I451" s="63">
        <v>6765.0904800726785</v>
      </c>
      <c r="J451" s="56"/>
      <c r="K451" s="56"/>
    </row>
    <row r="452" spans="1:11" x14ac:dyDescent="0.25">
      <c r="A452" s="59">
        <v>449</v>
      </c>
      <c r="B452" s="59">
        <v>1944</v>
      </c>
      <c r="C452" s="59" t="s">
        <v>52</v>
      </c>
      <c r="D452" s="63">
        <v>21402.17940337694</v>
      </c>
      <c r="E452" s="63">
        <v>21469.314766223222</v>
      </c>
      <c r="F452" s="63">
        <v>21308.853385136739</v>
      </c>
      <c r="G452" s="63">
        <v>21159.904699274157</v>
      </c>
      <c r="H452" s="63">
        <v>21071.019431407771</v>
      </c>
      <c r="I452" s="63">
        <v>20875.099063084421</v>
      </c>
      <c r="J452" s="56"/>
      <c r="K452" s="56"/>
    </row>
    <row r="453" spans="1:11" x14ac:dyDescent="0.25">
      <c r="A453" s="59">
        <v>450</v>
      </c>
      <c r="B453" s="59">
        <v>1944</v>
      </c>
      <c r="C453" s="59" t="s">
        <v>53</v>
      </c>
      <c r="D453" s="63">
        <v>817.95759686038605</v>
      </c>
      <c r="E453" s="63">
        <v>818.34678729671998</v>
      </c>
      <c r="F453" s="63">
        <v>817.44762187881099</v>
      </c>
      <c r="G453" s="63">
        <v>816.76493615180107</v>
      </c>
      <c r="H453" s="63">
        <v>816.32946075080599</v>
      </c>
      <c r="I453" s="63">
        <v>816.06706309206993</v>
      </c>
      <c r="J453" s="56"/>
      <c r="K453" s="56"/>
    </row>
    <row r="454" spans="1:11" x14ac:dyDescent="0.25">
      <c r="A454" s="59">
        <v>451</v>
      </c>
      <c r="B454" s="59">
        <v>1944</v>
      </c>
      <c r="C454" s="59" t="s">
        <v>54</v>
      </c>
      <c r="D454" s="63">
        <v>65664.586564252604</v>
      </c>
      <c r="E454" s="63">
        <v>65759.983609243602</v>
      </c>
      <c r="F454" s="63">
        <v>65547.174146465302</v>
      </c>
      <c r="G454" s="63">
        <v>65370.046993878801</v>
      </c>
      <c r="H454" s="63">
        <v>65282.902231508502</v>
      </c>
      <c r="I454" s="63">
        <v>64995.348107189799</v>
      </c>
      <c r="J454" s="56"/>
      <c r="K454" s="56"/>
    </row>
    <row r="455" spans="1:11" x14ac:dyDescent="0.25">
      <c r="A455" s="59">
        <v>452</v>
      </c>
      <c r="B455" s="59">
        <v>1944</v>
      </c>
      <c r="C455" s="59" t="s">
        <v>50</v>
      </c>
      <c r="D455" s="63">
        <v>79787.276529542607</v>
      </c>
      <c r="E455" s="63">
        <v>83763.122526243809</v>
      </c>
      <c r="F455" s="63">
        <v>71587.178648919507</v>
      </c>
      <c r="G455" s="63">
        <v>47986.173853775064</v>
      </c>
      <c r="H455" s="63">
        <v>39477.834906076867</v>
      </c>
      <c r="I455" s="63">
        <v>17955.65340738888</v>
      </c>
      <c r="J455" s="56"/>
      <c r="K455" s="56"/>
    </row>
    <row r="456" spans="1:11" x14ac:dyDescent="0.25">
      <c r="A456" s="59">
        <v>453</v>
      </c>
      <c r="B456" s="59">
        <v>1944</v>
      </c>
      <c r="C456" s="59" t="s">
        <v>61</v>
      </c>
      <c r="D456" s="63">
        <v>30422.942388728701</v>
      </c>
      <c r="E456" s="63">
        <v>30426.825489855579</v>
      </c>
      <c r="F456" s="63">
        <v>30418.203562899671</v>
      </c>
      <c r="G456" s="63">
        <v>30411.013268999071</v>
      </c>
      <c r="H456" s="63">
        <v>30407.67373352795</v>
      </c>
      <c r="I456" s="63">
        <v>30395.943506794509</v>
      </c>
      <c r="J456" s="56"/>
      <c r="K456" s="56"/>
    </row>
    <row r="457" spans="1:11" x14ac:dyDescent="0.25">
      <c r="A457" s="59">
        <v>454</v>
      </c>
      <c r="B457" s="59">
        <v>1944</v>
      </c>
      <c r="C457" s="59" t="s">
        <v>55</v>
      </c>
      <c r="D457" s="63">
        <v>96185.687856615696</v>
      </c>
      <c r="E457" s="63">
        <v>100167.07659506649</v>
      </c>
      <c r="F457" s="63">
        <v>89582.264700711501</v>
      </c>
      <c r="G457" s="63">
        <v>74331.016683019989</v>
      </c>
      <c r="H457" s="63">
        <v>47369.72839164851</v>
      </c>
      <c r="I457" s="63">
        <v>31529.921995956152</v>
      </c>
      <c r="J457" s="56"/>
      <c r="K457" s="56"/>
    </row>
    <row r="458" spans="1:11" x14ac:dyDescent="0.25">
      <c r="A458" s="59">
        <v>455</v>
      </c>
      <c r="B458" s="59">
        <v>1944</v>
      </c>
      <c r="C458" s="59" t="s">
        <v>60</v>
      </c>
      <c r="D458" s="63">
        <v>12365.084827406818</v>
      </c>
      <c r="E458" s="63">
        <v>12381.128971009408</v>
      </c>
      <c r="F458" s="63">
        <v>12342.807810004992</v>
      </c>
      <c r="G458" s="63">
        <v>12310.260421564501</v>
      </c>
      <c r="H458" s="63">
        <v>12289.539385289829</v>
      </c>
      <c r="I458" s="63">
        <v>12269.526649828163</v>
      </c>
      <c r="J458" s="56"/>
      <c r="K458" s="56"/>
    </row>
    <row r="459" spans="1:11" x14ac:dyDescent="0.25">
      <c r="A459" s="59">
        <v>456</v>
      </c>
      <c r="B459" s="59">
        <v>1944</v>
      </c>
      <c r="C459" s="59" t="s">
        <v>56</v>
      </c>
      <c r="D459" s="63">
        <v>5463.5886293048698</v>
      </c>
      <c r="E459" s="63">
        <v>5646.65607108316</v>
      </c>
      <c r="F459" s="63">
        <v>5202.7487266256903</v>
      </c>
      <c r="G459" s="63">
        <v>4714.7059484071906</v>
      </c>
      <c r="H459" s="63">
        <v>2371.203827553823</v>
      </c>
      <c r="I459" s="63">
        <v>2207.241807501774</v>
      </c>
      <c r="J459" s="56"/>
      <c r="K459" s="56"/>
    </row>
    <row r="460" spans="1:11" x14ac:dyDescent="0.25">
      <c r="A460" s="59">
        <v>457</v>
      </c>
      <c r="B460" s="59">
        <v>1944</v>
      </c>
      <c r="C460" s="59" t="s">
        <v>57</v>
      </c>
      <c r="D460" s="63">
        <v>437.86704544479699</v>
      </c>
      <c r="E460" s="63">
        <v>440.49949394587702</v>
      </c>
      <c r="F460" s="63">
        <v>434.22500003781698</v>
      </c>
      <c r="G460" s="63">
        <v>428.93999729310798</v>
      </c>
      <c r="H460" s="63">
        <v>425.28576301776297</v>
      </c>
      <c r="I460" s="63">
        <v>422.96372016370901</v>
      </c>
      <c r="J460" s="56"/>
      <c r="K460" s="56"/>
    </row>
    <row r="461" spans="1:11" x14ac:dyDescent="0.25">
      <c r="A461" s="59">
        <v>458</v>
      </c>
      <c r="B461" s="59">
        <v>1944</v>
      </c>
      <c r="C461" s="59" t="s">
        <v>59</v>
      </c>
      <c r="D461" s="63">
        <v>2488.6797684825701</v>
      </c>
      <c r="E461" s="63">
        <v>2491.3035823612099</v>
      </c>
      <c r="F461" s="63">
        <v>2484.8999253585198</v>
      </c>
      <c r="G461" s="63">
        <v>2479.377140094</v>
      </c>
      <c r="H461" s="63">
        <v>2475.6878639450802</v>
      </c>
      <c r="I461" s="63">
        <v>2473.4260042271599</v>
      </c>
      <c r="J461" s="56"/>
      <c r="K461" s="56"/>
    </row>
    <row r="462" spans="1:11" x14ac:dyDescent="0.25">
      <c r="A462" s="59">
        <v>459</v>
      </c>
      <c r="B462" s="59">
        <v>1944</v>
      </c>
      <c r="C462" s="59" t="s">
        <v>58</v>
      </c>
      <c r="D462" s="63">
        <v>5854.0796210719809</v>
      </c>
      <c r="E462" s="63">
        <v>5855.3217547989407</v>
      </c>
      <c r="F462" s="63">
        <v>5852.3396847967479</v>
      </c>
      <c r="G462" s="63">
        <v>5849.8216258757611</v>
      </c>
      <c r="H462" s="63">
        <v>5848.2102943320142</v>
      </c>
      <c r="I462" s="63">
        <v>5846.8854876282376</v>
      </c>
      <c r="J462" s="56"/>
      <c r="K462" s="56"/>
    </row>
    <row r="463" spans="1:11" x14ac:dyDescent="0.25">
      <c r="A463" s="59">
        <v>460</v>
      </c>
      <c r="B463" s="59">
        <v>1944</v>
      </c>
      <c r="C463" s="59" t="s">
        <v>62</v>
      </c>
      <c r="D463" s="63">
        <v>112470.15950630834</v>
      </c>
      <c r="E463" s="63">
        <v>112505.54432215897</v>
      </c>
      <c r="F463" s="63">
        <v>112421.58504744785</v>
      </c>
      <c r="G463" s="63">
        <v>112349.52220414385</v>
      </c>
      <c r="H463" s="63">
        <v>112306.07907439918</v>
      </c>
      <c r="I463" s="63">
        <v>112248.25131470508</v>
      </c>
      <c r="J463" s="56"/>
      <c r="K463" s="56"/>
    </row>
    <row r="464" spans="1:11" x14ac:dyDescent="0.25">
      <c r="A464" s="59">
        <v>461</v>
      </c>
      <c r="B464" s="59">
        <v>1945</v>
      </c>
      <c r="C464" s="59">
        <v>1945</v>
      </c>
      <c r="D464" s="63">
        <v>971261.20432894584</v>
      </c>
      <c r="E464" s="63">
        <v>1013962.7956195737</v>
      </c>
      <c r="F464" s="63">
        <v>961266.25002540473</v>
      </c>
      <c r="G464" s="63">
        <v>922175.70676890074</v>
      </c>
      <c r="H464" s="63">
        <v>863320.28410614899</v>
      </c>
      <c r="I464" s="63">
        <v>822958.48975320708</v>
      </c>
      <c r="J464" s="56"/>
      <c r="K464" s="56"/>
    </row>
    <row r="465" spans="1:11" x14ac:dyDescent="0.25">
      <c r="A465" s="59">
        <v>462</v>
      </c>
      <c r="B465" s="59">
        <v>1945</v>
      </c>
      <c r="C465" s="59" t="s">
        <v>44</v>
      </c>
      <c r="D465" s="63">
        <v>94555.145206061949</v>
      </c>
      <c r="E465" s="63">
        <v>95749.821937042012</v>
      </c>
      <c r="F465" s="63">
        <v>94365.020165741909</v>
      </c>
      <c r="G465" s="63">
        <v>93418.482232023176</v>
      </c>
      <c r="H465" s="63">
        <v>91738.356184135031</v>
      </c>
      <c r="I465" s="63">
        <v>90728.704149869882</v>
      </c>
      <c r="J465" s="56"/>
      <c r="K465" s="56"/>
    </row>
    <row r="466" spans="1:11" x14ac:dyDescent="0.25">
      <c r="A466" s="59">
        <v>463</v>
      </c>
      <c r="B466" s="59">
        <v>1945</v>
      </c>
      <c r="C466" s="59" t="s">
        <v>45</v>
      </c>
      <c r="D466" s="63">
        <v>295713.3893684689</v>
      </c>
      <c r="E466" s="63">
        <v>296005.61464816495</v>
      </c>
      <c r="F466" s="63">
        <v>295662.55022277322</v>
      </c>
      <c r="G466" s="63">
        <v>295453.70265821205</v>
      </c>
      <c r="H466" s="63">
        <v>294993.16299630282</v>
      </c>
      <c r="I466" s="63">
        <v>294769.6394150675</v>
      </c>
      <c r="J466" s="56"/>
      <c r="K466" s="56"/>
    </row>
    <row r="467" spans="1:11" x14ac:dyDescent="0.25">
      <c r="A467" s="59">
        <v>464</v>
      </c>
      <c r="B467" s="59">
        <v>1945</v>
      </c>
      <c r="C467" s="59" t="s">
        <v>46</v>
      </c>
      <c r="D467" s="63">
        <v>142562.53320236661</v>
      </c>
      <c r="E467" s="63">
        <v>144686.9655092741</v>
      </c>
      <c r="F467" s="63">
        <v>142146.64629992231</v>
      </c>
      <c r="G467" s="63">
        <v>140297.9750338762</v>
      </c>
      <c r="H467" s="63">
        <v>132227.9305080527</v>
      </c>
      <c r="I467" s="63">
        <v>116244.9327910859</v>
      </c>
      <c r="J467" s="56"/>
      <c r="K467" s="56"/>
    </row>
    <row r="468" spans="1:11" x14ac:dyDescent="0.25">
      <c r="A468" s="59">
        <v>465</v>
      </c>
      <c r="B468" s="59">
        <v>1945</v>
      </c>
      <c r="C468" s="59" t="s">
        <v>47</v>
      </c>
      <c r="D468" s="63">
        <v>30640.137331625501</v>
      </c>
      <c r="E468" s="63">
        <v>31080.615716545199</v>
      </c>
      <c r="F468" s="63">
        <v>30582.342555109299</v>
      </c>
      <c r="G468" s="63">
        <v>30250.472837499699</v>
      </c>
      <c r="H468" s="63">
        <v>30061.136305575699</v>
      </c>
      <c r="I468" s="63">
        <v>29928.886330043799</v>
      </c>
      <c r="J468" s="56"/>
      <c r="K468" s="56"/>
    </row>
    <row r="469" spans="1:11" x14ac:dyDescent="0.25">
      <c r="A469" s="59">
        <v>466</v>
      </c>
      <c r="B469" s="59">
        <v>1945</v>
      </c>
      <c r="C469" s="59" t="s">
        <v>48</v>
      </c>
      <c r="D469" s="63">
        <v>2699.0410938607179</v>
      </c>
      <c r="E469" s="63">
        <v>2702.2110328005269</v>
      </c>
      <c r="F469" s="63">
        <v>2698.479413877059</v>
      </c>
      <c r="G469" s="63">
        <v>2696.1645990848147</v>
      </c>
      <c r="H469" s="63">
        <v>2691.1182742853712</v>
      </c>
      <c r="I469" s="63">
        <v>2688.8435068711105</v>
      </c>
      <c r="J469" s="56"/>
      <c r="K469" s="56"/>
    </row>
    <row r="470" spans="1:11" x14ac:dyDescent="0.25">
      <c r="A470" s="59">
        <v>467</v>
      </c>
      <c r="B470" s="59">
        <v>1945</v>
      </c>
      <c r="C470" s="59" t="s">
        <v>49</v>
      </c>
      <c r="D470" s="63">
        <v>1897.032292882192</v>
      </c>
      <c r="E470" s="63">
        <v>1910.2068286173969</v>
      </c>
      <c r="F470" s="63">
        <v>1894.2629977403228</v>
      </c>
      <c r="G470" s="63">
        <v>1883.2669176171671</v>
      </c>
      <c r="H470" s="63">
        <v>1851.548144942383</v>
      </c>
      <c r="I470" s="63">
        <v>1838.7680893300972</v>
      </c>
      <c r="J470" s="56"/>
      <c r="K470" s="56"/>
    </row>
    <row r="471" spans="1:11" x14ac:dyDescent="0.25">
      <c r="A471" s="59">
        <v>468</v>
      </c>
      <c r="B471" s="59">
        <v>1945</v>
      </c>
      <c r="C471" s="59" t="s">
        <v>51</v>
      </c>
      <c r="D471" s="63">
        <v>6769.6648975115022</v>
      </c>
      <c r="E471" s="63">
        <v>6773.6776433767936</v>
      </c>
      <c r="F471" s="63">
        <v>6769.1812321322868</v>
      </c>
      <c r="G471" s="63">
        <v>6766.5657415094183</v>
      </c>
      <c r="H471" s="63">
        <v>6765.1867590315351</v>
      </c>
      <c r="I471" s="63">
        <v>6764.1358688840164</v>
      </c>
      <c r="J471" s="56"/>
      <c r="K471" s="56"/>
    </row>
    <row r="472" spans="1:11" x14ac:dyDescent="0.25">
      <c r="A472" s="59">
        <v>469</v>
      </c>
      <c r="B472" s="59">
        <v>1945</v>
      </c>
      <c r="C472" s="59" t="s">
        <v>52</v>
      </c>
      <c r="D472" s="63">
        <v>21240.875189563918</v>
      </c>
      <c r="E472" s="63">
        <v>21414.838985089758</v>
      </c>
      <c r="F472" s="63">
        <v>21214.287797440331</v>
      </c>
      <c r="G472" s="63">
        <v>21082.440821623099</v>
      </c>
      <c r="H472" s="63">
        <v>20886.069804710532</v>
      </c>
      <c r="I472" s="63">
        <v>20782.635380442262</v>
      </c>
      <c r="J472" s="56"/>
      <c r="K472" s="56"/>
    </row>
    <row r="473" spans="1:11" x14ac:dyDescent="0.25">
      <c r="A473" s="59">
        <v>470</v>
      </c>
      <c r="B473" s="59">
        <v>1945</v>
      </c>
      <c r="C473" s="59" t="s">
        <v>53</v>
      </c>
      <c r="D473" s="63">
        <v>817.07679541791094</v>
      </c>
      <c r="E473" s="63">
        <v>818.02903938661598</v>
      </c>
      <c r="F473" s="63">
        <v>816.96800141024301</v>
      </c>
      <c r="G473" s="63">
        <v>816.38951780319599</v>
      </c>
      <c r="H473" s="63">
        <v>816.08807440396004</v>
      </c>
      <c r="I473" s="63">
        <v>815.71602647071904</v>
      </c>
      <c r="J473" s="56"/>
      <c r="K473" s="56"/>
    </row>
    <row r="474" spans="1:11" x14ac:dyDescent="0.25">
      <c r="A474" s="59">
        <v>471</v>
      </c>
      <c r="B474" s="59">
        <v>1945</v>
      </c>
      <c r="C474" s="59" t="s">
        <v>54</v>
      </c>
      <c r="D474" s="63">
        <v>65473.543425711905</v>
      </c>
      <c r="E474" s="63">
        <v>65681.848827035108</v>
      </c>
      <c r="F474" s="63">
        <v>65439.919913608304</v>
      </c>
      <c r="G474" s="63">
        <v>65292.867831418298</v>
      </c>
      <c r="H474" s="63">
        <v>65008.752172743698</v>
      </c>
      <c r="I474" s="63">
        <v>64853.494692705601</v>
      </c>
      <c r="J474" s="56"/>
      <c r="K474" s="56"/>
    </row>
    <row r="475" spans="1:11" x14ac:dyDescent="0.25">
      <c r="A475" s="59">
        <v>472</v>
      </c>
      <c r="B475" s="59">
        <v>1945</v>
      </c>
      <c r="C475" s="59" t="s">
        <v>50</v>
      </c>
      <c r="D475" s="63">
        <v>56462.457371413293</v>
      </c>
      <c r="E475" s="63">
        <v>80613.040538625093</v>
      </c>
      <c r="F475" s="63">
        <v>49882.200859803568</v>
      </c>
      <c r="G475" s="63">
        <v>41624.306080261769</v>
      </c>
      <c r="H475" s="63">
        <v>17955.871040410333</v>
      </c>
      <c r="I475" s="63">
        <v>6771.7640748501253</v>
      </c>
      <c r="J475" s="56"/>
      <c r="K475" s="56"/>
    </row>
    <row r="476" spans="1:11" x14ac:dyDescent="0.25">
      <c r="A476" s="59">
        <v>473</v>
      </c>
      <c r="B476" s="59">
        <v>1945</v>
      </c>
      <c r="C476" s="59" t="s">
        <v>61</v>
      </c>
      <c r="D476" s="63">
        <v>30415.311938196828</v>
      </c>
      <c r="E476" s="63">
        <v>30423.644204459037</v>
      </c>
      <c r="F476" s="63">
        <v>30413.915717436183</v>
      </c>
      <c r="G476" s="63">
        <v>30408.039026774179</v>
      </c>
      <c r="H476" s="63">
        <v>30396.455968989787</v>
      </c>
      <c r="I476" s="63">
        <v>30390.890790061399</v>
      </c>
      <c r="J476" s="56"/>
      <c r="K476" s="56"/>
    </row>
    <row r="477" spans="1:11" x14ac:dyDescent="0.25">
      <c r="A477" s="59">
        <v>474</v>
      </c>
      <c r="B477" s="59">
        <v>1945</v>
      </c>
      <c r="C477" s="59" t="s">
        <v>55</v>
      </c>
      <c r="D477" s="63">
        <v>83559.9389219562</v>
      </c>
      <c r="E477" s="63">
        <v>96977.437853074502</v>
      </c>
      <c r="F477" s="63">
        <v>81024.822245792893</v>
      </c>
      <c r="G477" s="63">
        <v>55009.476156236822</v>
      </c>
      <c r="H477" s="63">
        <v>32455.263508185522</v>
      </c>
      <c r="I477" s="63">
        <v>22151.785224371655</v>
      </c>
      <c r="J477" s="56"/>
      <c r="K477" s="56"/>
    </row>
    <row r="478" spans="1:11" x14ac:dyDescent="0.25">
      <c r="A478" s="59">
        <v>475</v>
      </c>
      <c r="B478" s="59">
        <v>1945</v>
      </c>
      <c r="C478" s="59" t="s">
        <v>60</v>
      </c>
      <c r="D478" s="63">
        <v>12326.096379252247</v>
      </c>
      <c r="E478" s="63">
        <v>12368.100347508402</v>
      </c>
      <c r="F478" s="63">
        <v>12320.689783705431</v>
      </c>
      <c r="G478" s="63">
        <v>12292.350559322877</v>
      </c>
      <c r="H478" s="63">
        <v>12270.824858855913</v>
      </c>
      <c r="I478" s="63">
        <v>12256.676523242606</v>
      </c>
      <c r="J478" s="56"/>
      <c r="K478" s="56"/>
    </row>
    <row r="479" spans="1:11" x14ac:dyDescent="0.25">
      <c r="A479" s="59">
        <v>476</v>
      </c>
      <c r="B479" s="59">
        <v>1945</v>
      </c>
      <c r="C479" s="59" t="s">
        <v>56</v>
      </c>
      <c r="D479" s="63">
        <v>4978.4285474768294</v>
      </c>
      <c r="E479" s="63">
        <v>5498.0939621890602</v>
      </c>
      <c r="F479" s="63">
        <v>4898.9529113890494</v>
      </c>
      <c r="G479" s="63">
        <v>3820.9837756175302</v>
      </c>
      <c r="H479" s="63">
        <v>2207.262268700234</v>
      </c>
      <c r="I479" s="63">
        <v>1013.637008871739</v>
      </c>
      <c r="J479" s="56"/>
      <c r="K479" s="56"/>
    </row>
    <row r="480" spans="1:11" x14ac:dyDescent="0.25">
      <c r="A480" s="59">
        <v>477</v>
      </c>
      <c r="B480" s="59">
        <v>1945</v>
      </c>
      <c r="C480" s="59" t="s">
        <v>57</v>
      </c>
      <c r="D480" s="63">
        <v>431.41762714025003</v>
      </c>
      <c r="E480" s="63">
        <v>438.35913802775497</v>
      </c>
      <c r="F480" s="63">
        <v>430.56590365951797</v>
      </c>
      <c r="G480" s="63">
        <v>425.80352518551604</v>
      </c>
      <c r="H480" s="63">
        <v>423.15308803780204</v>
      </c>
      <c r="I480" s="63">
        <v>420.282352554174</v>
      </c>
      <c r="J480" s="56"/>
      <c r="K480" s="56"/>
    </row>
    <row r="481" spans="1:11" x14ac:dyDescent="0.25">
      <c r="A481" s="59">
        <v>478</v>
      </c>
      <c r="B481" s="59">
        <v>1945</v>
      </c>
      <c r="C481" s="59" t="s">
        <v>59</v>
      </c>
      <c r="D481" s="63">
        <v>2481.9519126570899</v>
      </c>
      <c r="E481" s="63">
        <v>2489.1793942119398</v>
      </c>
      <c r="F481" s="63">
        <v>2481.0620714831998</v>
      </c>
      <c r="G481" s="63">
        <v>2476.2001324922398</v>
      </c>
      <c r="H481" s="63">
        <v>2473.6076688427802</v>
      </c>
      <c r="I481" s="63">
        <v>2471.8713476192002</v>
      </c>
      <c r="J481" s="56"/>
      <c r="K481" s="56"/>
    </row>
    <row r="482" spans="1:11" x14ac:dyDescent="0.25">
      <c r="A482" s="59">
        <v>479</v>
      </c>
      <c r="B482" s="59">
        <v>1945</v>
      </c>
      <c r="C482" s="59" t="s">
        <v>58</v>
      </c>
      <c r="D482" s="63">
        <v>5851.0245651063724</v>
      </c>
      <c r="E482" s="63">
        <v>5854.3139051595099</v>
      </c>
      <c r="F482" s="63">
        <v>5850.6111497819666</v>
      </c>
      <c r="G482" s="63">
        <v>5848.4297316751708</v>
      </c>
      <c r="H482" s="63">
        <v>5846.9764775623416</v>
      </c>
      <c r="I482" s="63">
        <v>5846.0579804354456</v>
      </c>
      <c r="J482" s="56"/>
      <c r="K482" s="56"/>
    </row>
    <row r="483" spans="1:11" x14ac:dyDescent="0.25">
      <c r="A483" s="59">
        <v>480</v>
      </c>
      <c r="B483" s="59">
        <v>1945</v>
      </c>
      <c r="C483" s="59" t="s">
        <v>62</v>
      </c>
      <c r="D483" s="63">
        <v>112386.13826227537</v>
      </c>
      <c r="E483" s="63">
        <v>112476.7961089859</v>
      </c>
      <c r="F483" s="63">
        <v>112373.77078259761</v>
      </c>
      <c r="G483" s="63">
        <v>112311.78959066747</v>
      </c>
      <c r="H483" s="63">
        <v>112251.52000238058</v>
      </c>
      <c r="I483" s="63">
        <v>112219.76820042969</v>
      </c>
      <c r="J483" s="56"/>
      <c r="K483" s="56"/>
    </row>
    <row r="484" spans="1:11" x14ac:dyDescent="0.25">
      <c r="A484" s="59">
        <v>481</v>
      </c>
      <c r="B484" s="59">
        <v>1946</v>
      </c>
      <c r="C484" s="59">
        <v>1946</v>
      </c>
      <c r="D484" s="63">
        <v>1001821.5161572671</v>
      </c>
      <c r="E484" s="63">
        <v>1029398.2157494851</v>
      </c>
      <c r="F484" s="63">
        <v>993403.52870475187</v>
      </c>
      <c r="G484" s="63">
        <v>949367.73399600992</v>
      </c>
      <c r="H484" s="63">
        <v>901790.42655727768</v>
      </c>
      <c r="I484" s="63">
        <v>852347.456175762</v>
      </c>
      <c r="J484" s="56"/>
      <c r="K484" s="56"/>
    </row>
    <row r="485" spans="1:11" x14ac:dyDescent="0.25">
      <c r="A485" s="59">
        <v>482</v>
      </c>
      <c r="B485" s="59">
        <v>1946</v>
      </c>
      <c r="C485" s="59" t="s">
        <v>44</v>
      </c>
      <c r="D485" s="63">
        <v>95265.406985875001</v>
      </c>
      <c r="E485" s="63">
        <v>96504.926377491764</v>
      </c>
      <c r="F485" s="63">
        <v>94993.309117062206</v>
      </c>
      <c r="G485" s="63">
        <v>93927.428614990073</v>
      </c>
      <c r="H485" s="63">
        <v>93258.595649181167</v>
      </c>
      <c r="I485" s="63">
        <v>91244.074824690892</v>
      </c>
      <c r="J485" s="56"/>
      <c r="K485" s="56"/>
    </row>
    <row r="486" spans="1:11" x14ac:dyDescent="0.25">
      <c r="A486" s="59">
        <v>483</v>
      </c>
      <c r="B486" s="59">
        <v>1946</v>
      </c>
      <c r="C486" s="59" t="s">
        <v>45</v>
      </c>
      <c r="D486" s="63">
        <v>295872.76939802221</v>
      </c>
      <c r="E486" s="63">
        <v>296247.2498879729</v>
      </c>
      <c r="F486" s="63">
        <v>295806.02484848269</v>
      </c>
      <c r="G486" s="63">
        <v>295545.96725561639</v>
      </c>
      <c r="H486" s="63">
        <v>295430.87345734419</v>
      </c>
      <c r="I486" s="63">
        <v>294889.10457654198</v>
      </c>
      <c r="J486" s="56"/>
      <c r="K486" s="56"/>
    </row>
    <row r="487" spans="1:11" x14ac:dyDescent="0.25">
      <c r="A487" s="59">
        <v>484</v>
      </c>
      <c r="B487" s="59">
        <v>1946</v>
      </c>
      <c r="C487" s="59" t="s">
        <v>46</v>
      </c>
      <c r="D487" s="63">
        <v>143754.04760134028</v>
      </c>
      <c r="E487" s="63">
        <v>146255.4105631717</v>
      </c>
      <c r="F487" s="63">
        <v>143264.59319226281</v>
      </c>
      <c r="G487" s="63">
        <v>141124.60461120709</v>
      </c>
      <c r="H487" s="63">
        <v>140090.91516906541</v>
      </c>
      <c r="I487" s="63">
        <v>127840.48856101651</v>
      </c>
      <c r="J487" s="56"/>
      <c r="K487" s="56"/>
    </row>
    <row r="488" spans="1:11" x14ac:dyDescent="0.25">
      <c r="A488" s="59">
        <v>485</v>
      </c>
      <c r="B488" s="59">
        <v>1946</v>
      </c>
      <c r="C488" s="59" t="s">
        <v>47</v>
      </c>
      <c r="D488" s="63">
        <v>30914.8509930004</v>
      </c>
      <c r="E488" s="63">
        <v>31317.264698790601</v>
      </c>
      <c r="F488" s="63">
        <v>30815.394693616101</v>
      </c>
      <c r="G488" s="63">
        <v>30456.620963724901</v>
      </c>
      <c r="H488" s="63">
        <v>30177.345839329701</v>
      </c>
      <c r="I488" s="63">
        <v>29996.869122742599</v>
      </c>
      <c r="J488" s="56"/>
      <c r="K488" s="56"/>
    </row>
    <row r="489" spans="1:11" x14ac:dyDescent="0.25">
      <c r="A489" s="59">
        <v>486</v>
      </c>
      <c r="B489" s="59">
        <v>1946</v>
      </c>
      <c r="C489" s="59" t="s">
        <v>48</v>
      </c>
      <c r="D489" s="63">
        <v>2700.7811449955393</v>
      </c>
      <c r="E489" s="63">
        <v>2704.760832721488</v>
      </c>
      <c r="F489" s="63">
        <v>2700.0557065868707</v>
      </c>
      <c r="G489" s="63">
        <v>2697.190194659418</v>
      </c>
      <c r="H489" s="63">
        <v>2695.9093183124901</v>
      </c>
      <c r="I489" s="63">
        <v>2690.0212968531182</v>
      </c>
      <c r="J489" s="56"/>
      <c r="K489" s="56"/>
    </row>
    <row r="490" spans="1:11" x14ac:dyDescent="0.25">
      <c r="A490" s="59">
        <v>487</v>
      </c>
      <c r="B490" s="59">
        <v>1946</v>
      </c>
      <c r="C490" s="59" t="s">
        <v>49</v>
      </c>
      <c r="D490" s="63">
        <v>1904.1725837068861</v>
      </c>
      <c r="E490" s="63">
        <v>1920.6519266957571</v>
      </c>
      <c r="F490" s="63">
        <v>1901.1208035587911</v>
      </c>
      <c r="G490" s="63">
        <v>1887.6753975858119</v>
      </c>
      <c r="H490" s="63">
        <v>1882.3244472184251</v>
      </c>
      <c r="I490" s="63">
        <v>1844.855558289202</v>
      </c>
      <c r="J490" s="56"/>
      <c r="K490" s="56"/>
    </row>
    <row r="491" spans="1:11" x14ac:dyDescent="0.25">
      <c r="A491" s="59">
        <v>488</v>
      </c>
      <c r="B491" s="59">
        <v>1946</v>
      </c>
      <c r="C491" s="59" t="s">
        <v>51</v>
      </c>
      <c r="D491" s="63">
        <v>6772.0940461689934</v>
      </c>
      <c r="E491" s="63">
        <v>6776.1288948099891</v>
      </c>
      <c r="F491" s="63">
        <v>6771.1884296967592</v>
      </c>
      <c r="G491" s="63">
        <v>6768.1590006619508</v>
      </c>
      <c r="H491" s="63">
        <v>6766.0238149523648</v>
      </c>
      <c r="I491" s="63">
        <v>6764.7055256142166</v>
      </c>
      <c r="J491" s="56"/>
      <c r="K491" s="56"/>
    </row>
    <row r="492" spans="1:11" x14ac:dyDescent="0.25">
      <c r="A492" s="59">
        <v>489</v>
      </c>
      <c r="B492" s="59">
        <v>1946</v>
      </c>
      <c r="C492" s="59" t="s">
        <v>52</v>
      </c>
      <c r="D492" s="63">
        <v>21344.432934052038</v>
      </c>
      <c r="E492" s="63">
        <v>21524.159995812428</v>
      </c>
      <c r="F492" s="63">
        <v>21304.828144737028</v>
      </c>
      <c r="G492" s="63">
        <v>21154.114209676052</v>
      </c>
      <c r="H492" s="63">
        <v>21059.901621286372</v>
      </c>
      <c r="I492" s="63">
        <v>20833.94030226213</v>
      </c>
      <c r="J492" s="56"/>
      <c r="K492" s="56"/>
    </row>
    <row r="493" spans="1:11" x14ac:dyDescent="0.25">
      <c r="A493" s="59">
        <v>490</v>
      </c>
      <c r="B493" s="59">
        <v>1946</v>
      </c>
      <c r="C493" s="59" t="s">
        <v>53</v>
      </c>
      <c r="D493" s="63">
        <v>817.63967156207798</v>
      </c>
      <c r="E493" s="63">
        <v>818.688782232064</v>
      </c>
      <c r="F493" s="63">
        <v>817.42594198091001</v>
      </c>
      <c r="G493" s="63">
        <v>816.74034458259507</v>
      </c>
      <c r="H493" s="63">
        <v>816.27078894492706</v>
      </c>
      <c r="I493" s="63">
        <v>815.95023061570998</v>
      </c>
      <c r="J493" s="56"/>
      <c r="K493" s="56"/>
    </row>
    <row r="494" spans="1:11" x14ac:dyDescent="0.25">
      <c r="A494" s="59">
        <v>491</v>
      </c>
      <c r="B494" s="59">
        <v>1946</v>
      </c>
      <c r="C494" s="59" t="s">
        <v>54</v>
      </c>
      <c r="D494" s="63">
        <v>65589.897366877209</v>
      </c>
      <c r="E494" s="63">
        <v>65845.526911224908</v>
      </c>
      <c r="F494" s="63">
        <v>65542.505121033304</v>
      </c>
      <c r="G494" s="63">
        <v>65363.378102715898</v>
      </c>
      <c r="H494" s="63">
        <v>65273.493575171306</v>
      </c>
      <c r="I494" s="63">
        <v>64938.385719621001</v>
      </c>
      <c r="J494" s="56"/>
      <c r="K494" s="56"/>
    </row>
    <row r="495" spans="1:11" x14ac:dyDescent="0.25">
      <c r="A495" s="59">
        <v>492</v>
      </c>
      <c r="B495" s="59">
        <v>1946</v>
      </c>
      <c r="C495" s="59" t="s">
        <v>50</v>
      </c>
      <c r="D495" s="63">
        <v>75315.100881993305</v>
      </c>
      <c r="E495" s="63">
        <v>86456.248203557814</v>
      </c>
      <c r="F495" s="63">
        <v>71085.408523107806</v>
      </c>
      <c r="G495" s="63">
        <v>47717.871588220965</v>
      </c>
      <c r="H495" s="63">
        <v>36146.090149681972</v>
      </c>
      <c r="I495" s="63">
        <v>16622.114780077238</v>
      </c>
      <c r="J495" s="56"/>
      <c r="K495" s="56"/>
    </row>
    <row r="496" spans="1:11" x14ac:dyDescent="0.25">
      <c r="A496" s="59">
        <v>493</v>
      </c>
      <c r="B496" s="59">
        <v>1946</v>
      </c>
      <c r="C496" s="59" t="s">
        <v>61</v>
      </c>
      <c r="D496" s="63">
        <v>30419.917870616198</v>
      </c>
      <c r="E496" s="63">
        <v>30430.305719212687</v>
      </c>
      <c r="F496" s="63">
        <v>30418.017318426333</v>
      </c>
      <c r="G496" s="63">
        <v>30410.744856010577</v>
      </c>
      <c r="H496" s="63">
        <v>30407.331956694514</v>
      </c>
      <c r="I496" s="63">
        <v>30393.85064673705</v>
      </c>
      <c r="J496" s="56"/>
      <c r="K496" s="56"/>
    </row>
    <row r="497" spans="1:11" x14ac:dyDescent="0.25">
      <c r="A497" s="59">
        <v>494</v>
      </c>
      <c r="B497" s="59">
        <v>1946</v>
      </c>
      <c r="C497" s="59" t="s">
        <v>55</v>
      </c>
      <c r="D497" s="63">
        <v>92279.382613379305</v>
      </c>
      <c r="E497" s="63">
        <v>103078.3809774642</v>
      </c>
      <c r="F497" s="63">
        <v>89260.428508197598</v>
      </c>
      <c r="G497" s="63">
        <v>73396.288103334606</v>
      </c>
      <c r="H497" s="63">
        <v>42242.235048467403</v>
      </c>
      <c r="I497" s="63">
        <v>28124.445651454553</v>
      </c>
      <c r="J497" s="56"/>
      <c r="K497" s="56"/>
    </row>
    <row r="498" spans="1:11" x14ac:dyDescent="0.25">
      <c r="A498" s="59">
        <v>495</v>
      </c>
      <c r="B498" s="59">
        <v>1946</v>
      </c>
      <c r="C498" s="59" t="s">
        <v>60</v>
      </c>
      <c r="D498" s="63">
        <v>12351.332606993556</v>
      </c>
      <c r="E498" s="63">
        <v>12394.393477165049</v>
      </c>
      <c r="F498" s="63">
        <v>12341.837643079381</v>
      </c>
      <c r="G498" s="63">
        <v>12309.04651165406</v>
      </c>
      <c r="H498" s="63">
        <v>12286.786184904986</v>
      </c>
      <c r="I498" s="63">
        <v>12264.303638328991</v>
      </c>
      <c r="J498" s="56"/>
      <c r="K498" s="56"/>
    </row>
    <row r="499" spans="1:11" x14ac:dyDescent="0.25">
      <c r="A499" s="59">
        <v>496</v>
      </c>
      <c r="B499" s="59">
        <v>1946</v>
      </c>
      <c r="C499" s="59" t="s">
        <v>56</v>
      </c>
      <c r="D499" s="63">
        <v>5304.6403525167298</v>
      </c>
      <c r="E499" s="63">
        <v>5796.8175636940305</v>
      </c>
      <c r="F499" s="63">
        <v>5190.8343623529199</v>
      </c>
      <c r="G499" s="63">
        <v>4687.4311592999802</v>
      </c>
      <c r="H499" s="63">
        <v>2207.8609506346343</v>
      </c>
      <c r="I499" s="63">
        <v>2107.1075885013743</v>
      </c>
      <c r="J499" s="56"/>
      <c r="K499" s="56"/>
    </row>
    <row r="500" spans="1:11" x14ac:dyDescent="0.25">
      <c r="A500" s="59">
        <v>497</v>
      </c>
      <c r="B500" s="59">
        <v>1946</v>
      </c>
      <c r="C500" s="59" t="s">
        <v>57</v>
      </c>
      <c r="D500" s="63">
        <v>435.62444865184904</v>
      </c>
      <c r="E500" s="63">
        <v>442.72249315001602</v>
      </c>
      <c r="F500" s="63">
        <v>434.06477051191496</v>
      </c>
      <c r="G500" s="63">
        <v>428.73981591990503</v>
      </c>
      <c r="H500" s="63">
        <v>424.77457602957304</v>
      </c>
      <c r="I500" s="63">
        <v>422.02509093836898</v>
      </c>
      <c r="J500" s="56"/>
      <c r="K500" s="56"/>
    </row>
    <row r="501" spans="1:11" x14ac:dyDescent="0.25">
      <c r="A501" s="59">
        <v>498</v>
      </c>
      <c r="B501" s="59">
        <v>1946</v>
      </c>
      <c r="C501" s="59" t="s">
        <v>59</v>
      </c>
      <c r="D501" s="63">
        <v>2486.3648962248899</v>
      </c>
      <c r="E501" s="63">
        <v>2493.4044424571698</v>
      </c>
      <c r="F501" s="63">
        <v>2484.7316842851001</v>
      </c>
      <c r="G501" s="63">
        <v>2479.1712335284301</v>
      </c>
      <c r="H501" s="63">
        <v>2475.1836920588698</v>
      </c>
      <c r="I501" s="63">
        <v>2472.7563901845801</v>
      </c>
      <c r="J501" s="56"/>
      <c r="K501" s="56"/>
    </row>
    <row r="502" spans="1:11" x14ac:dyDescent="0.25">
      <c r="A502" s="59">
        <v>499</v>
      </c>
      <c r="B502" s="59">
        <v>1946</v>
      </c>
      <c r="C502" s="59" t="s">
        <v>58</v>
      </c>
      <c r="D502" s="63">
        <v>5853.0072540403253</v>
      </c>
      <c r="E502" s="63">
        <v>5856.3388269337847</v>
      </c>
      <c r="F502" s="63">
        <v>5852.2635823127839</v>
      </c>
      <c r="G502" s="63">
        <v>5849.7284120179438</v>
      </c>
      <c r="H502" s="63">
        <v>5847.9952573371502</v>
      </c>
      <c r="I502" s="63">
        <v>5846.537047390173</v>
      </c>
      <c r="J502" s="56"/>
      <c r="K502" s="56"/>
    </row>
    <row r="503" spans="1:11" x14ac:dyDescent="0.25">
      <c r="A503" s="59">
        <v>500</v>
      </c>
      <c r="B503" s="59">
        <v>1946</v>
      </c>
      <c r="C503" s="59" t="s">
        <v>62</v>
      </c>
      <c r="D503" s="63">
        <v>112440.05250725022</v>
      </c>
      <c r="E503" s="63">
        <v>112534.83517492667</v>
      </c>
      <c r="F503" s="63">
        <v>112419.49631346084</v>
      </c>
      <c r="G503" s="63">
        <v>112346.83362060325</v>
      </c>
      <c r="H503" s="63">
        <v>112300.5150606622</v>
      </c>
      <c r="I503" s="63">
        <v>112235.9196239025</v>
      </c>
      <c r="J503" s="56"/>
      <c r="K503" s="56"/>
    </row>
    <row r="504" spans="1:11" x14ac:dyDescent="0.25">
      <c r="A504" s="59">
        <v>501</v>
      </c>
      <c r="B504" s="59">
        <v>1947</v>
      </c>
      <c r="C504" s="59">
        <v>1947</v>
      </c>
      <c r="D504" s="63">
        <v>1009975.9473649808</v>
      </c>
      <c r="E504" s="63">
        <v>1004347.5081444188</v>
      </c>
      <c r="F504" s="63">
        <v>958099.13887073286</v>
      </c>
      <c r="G504" s="63">
        <v>917083.16698342236</v>
      </c>
      <c r="H504" s="63">
        <v>852706.92986791837</v>
      </c>
      <c r="I504" s="63">
        <v>803826.64332026069</v>
      </c>
      <c r="J504" s="56"/>
      <c r="K504" s="56"/>
    </row>
    <row r="505" spans="1:11" x14ac:dyDescent="0.25">
      <c r="A505" s="59">
        <v>502</v>
      </c>
      <c r="B505" s="59">
        <v>1947</v>
      </c>
      <c r="C505" s="59" t="s">
        <v>44</v>
      </c>
      <c r="D505" s="63">
        <v>95579.48292591903</v>
      </c>
      <c r="E505" s="63">
        <v>95357.598692493251</v>
      </c>
      <c r="F505" s="63">
        <v>94228.827002604885</v>
      </c>
      <c r="G505" s="63">
        <v>93369.531955702318</v>
      </c>
      <c r="H505" s="63">
        <v>91256.050945267431</v>
      </c>
      <c r="I505" s="63">
        <v>90007.202546493165</v>
      </c>
      <c r="J505" s="56"/>
      <c r="K505" s="56"/>
    </row>
    <row r="506" spans="1:11" x14ac:dyDescent="0.25">
      <c r="A506" s="59">
        <v>503</v>
      </c>
      <c r="B506" s="59">
        <v>1947</v>
      </c>
      <c r="C506" s="59" t="s">
        <v>45</v>
      </c>
      <c r="D506" s="63">
        <v>295956.93778897909</v>
      </c>
      <c r="E506" s="63">
        <v>295896.71214688499</v>
      </c>
      <c r="F506" s="63">
        <v>295622.85010205733</v>
      </c>
      <c r="G506" s="63">
        <v>295446.52959427075</v>
      </c>
      <c r="H506" s="63">
        <v>294891.90375922789</v>
      </c>
      <c r="I506" s="63">
        <v>294442.88702504331</v>
      </c>
      <c r="J506" s="56"/>
      <c r="K506" s="56"/>
    </row>
    <row r="507" spans="1:11" x14ac:dyDescent="0.25">
      <c r="A507" s="59">
        <v>504</v>
      </c>
      <c r="B507" s="59">
        <v>1947</v>
      </c>
      <c r="C507" s="59" t="s">
        <v>46</v>
      </c>
      <c r="D507" s="63">
        <v>144351.34510227179</v>
      </c>
      <c r="E507" s="63">
        <v>143926.19404402899</v>
      </c>
      <c r="F507" s="63">
        <v>141806.57561441371</v>
      </c>
      <c r="G507" s="63">
        <v>140233.35892225872</v>
      </c>
      <c r="H507" s="63">
        <v>127975.9183006543</v>
      </c>
      <c r="I507" s="63">
        <v>103752.0981457286</v>
      </c>
      <c r="J507" s="56"/>
      <c r="K507" s="56"/>
    </row>
    <row r="508" spans="1:11" x14ac:dyDescent="0.25">
      <c r="A508" s="59">
        <v>505</v>
      </c>
      <c r="B508" s="59">
        <v>1947</v>
      </c>
      <c r="C508" s="59" t="s">
        <v>47</v>
      </c>
      <c r="D508" s="63">
        <v>31023.743703936401</v>
      </c>
      <c r="E508" s="63">
        <v>30947.4037392481</v>
      </c>
      <c r="F508" s="63">
        <v>30547.303342793501</v>
      </c>
      <c r="G508" s="63">
        <v>30228.2870100607</v>
      </c>
      <c r="H508" s="63">
        <v>29998.334520989301</v>
      </c>
      <c r="I508" s="63">
        <v>29914.803102573998</v>
      </c>
      <c r="J508" s="56"/>
      <c r="K508" s="56"/>
    </row>
    <row r="509" spans="1:11" x14ac:dyDescent="0.25">
      <c r="A509" s="59">
        <v>506</v>
      </c>
      <c r="B509" s="59">
        <v>1947</v>
      </c>
      <c r="C509" s="59" t="s">
        <v>48</v>
      </c>
      <c r="D509" s="63">
        <v>2701.689307405577</v>
      </c>
      <c r="E509" s="63">
        <v>2701.0402474113989</v>
      </c>
      <c r="F509" s="63">
        <v>2698.040526712603</v>
      </c>
      <c r="G509" s="63">
        <v>2696.0844722152169</v>
      </c>
      <c r="H509" s="63">
        <v>2690.0493241381819</v>
      </c>
      <c r="I509" s="63">
        <v>2686.1762666443869</v>
      </c>
      <c r="J509" s="56"/>
      <c r="K509" s="56"/>
    </row>
    <row r="510" spans="1:11" x14ac:dyDescent="0.25">
      <c r="A510" s="59">
        <v>507</v>
      </c>
      <c r="B510" s="59">
        <v>1947</v>
      </c>
      <c r="C510" s="59" t="s">
        <v>49</v>
      </c>
      <c r="D510" s="63">
        <v>1908.011746502541</v>
      </c>
      <c r="E510" s="63">
        <v>1905.268389018205</v>
      </c>
      <c r="F510" s="63">
        <v>1891.967286220427</v>
      </c>
      <c r="G510" s="63">
        <v>1882.9671440364589</v>
      </c>
      <c r="H510" s="63">
        <v>1845.0077456029908</v>
      </c>
      <c r="I510" s="63">
        <v>1831.802610103126</v>
      </c>
      <c r="J510" s="56"/>
      <c r="K510" s="56"/>
    </row>
    <row r="511" spans="1:11" x14ac:dyDescent="0.25">
      <c r="A511" s="59">
        <v>508</v>
      </c>
      <c r="B511" s="59">
        <v>1947</v>
      </c>
      <c r="C511" s="59" t="s">
        <v>51</v>
      </c>
      <c r="D511" s="63">
        <v>6773.1232140561078</v>
      </c>
      <c r="E511" s="63">
        <v>6772.3974315232263</v>
      </c>
      <c r="F511" s="63">
        <v>6768.8922854601888</v>
      </c>
      <c r="G511" s="63">
        <v>6766.4000601768512</v>
      </c>
      <c r="H511" s="63">
        <v>6764.7177470513589</v>
      </c>
      <c r="I511" s="63">
        <v>6763.3382420658399</v>
      </c>
      <c r="J511" s="56"/>
      <c r="K511" s="56"/>
    </row>
    <row r="512" spans="1:11" x14ac:dyDescent="0.25">
      <c r="A512" s="59">
        <v>509</v>
      </c>
      <c r="B512" s="59">
        <v>1947</v>
      </c>
      <c r="C512" s="59" t="s">
        <v>52</v>
      </c>
      <c r="D512" s="63">
        <v>21390.097662307187</v>
      </c>
      <c r="E512" s="63">
        <v>21357.842437378968</v>
      </c>
      <c r="F512" s="63">
        <v>21195.662132766982</v>
      </c>
      <c r="G512" s="63">
        <v>21075.528322283422</v>
      </c>
      <c r="H512" s="63">
        <v>20835.152169400772</v>
      </c>
      <c r="I512" s="63">
        <v>20738.468874184677</v>
      </c>
      <c r="J512" s="56"/>
      <c r="K512" s="56"/>
    </row>
    <row r="513" spans="1:11" x14ac:dyDescent="0.25">
      <c r="A513" s="59">
        <v>510</v>
      </c>
      <c r="B513" s="59">
        <v>1947</v>
      </c>
      <c r="C513" s="59" t="s">
        <v>53</v>
      </c>
      <c r="D513" s="63">
        <v>817.89009651242202</v>
      </c>
      <c r="E513" s="63">
        <v>817.71257759513992</v>
      </c>
      <c r="F513" s="63">
        <v>816.90336807929498</v>
      </c>
      <c r="G513" s="63">
        <v>816.353176047744</v>
      </c>
      <c r="H513" s="63">
        <v>815.95509419399809</v>
      </c>
      <c r="I513" s="63">
        <v>814.788299621786</v>
      </c>
      <c r="J513" s="56"/>
      <c r="K513" s="56"/>
    </row>
    <row r="514" spans="1:11" x14ac:dyDescent="0.25">
      <c r="A514" s="59">
        <v>511</v>
      </c>
      <c r="B514" s="59">
        <v>1947</v>
      </c>
      <c r="C514" s="59" t="s">
        <v>54</v>
      </c>
      <c r="D514" s="63">
        <v>65648.414100280104</v>
      </c>
      <c r="E514" s="63">
        <v>65606.655520870598</v>
      </c>
      <c r="F514" s="63">
        <v>65414.645302019497</v>
      </c>
      <c r="G514" s="63">
        <v>65286.844348448605</v>
      </c>
      <c r="H514" s="63">
        <v>64940.3381303356</v>
      </c>
      <c r="I514" s="63">
        <v>64603.576759239601</v>
      </c>
      <c r="J514" s="56"/>
      <c r="K514" s="56"/>
    </row>
    <row r="515" spans="1:11" x14ac:dyDescent="0.25">
      <c r="A515" s="59">
        <v>512</v>
      </c>
      <c r="B515" s="59">
        <v>1947</v>
      </c>
      <c r="C515" s="59" t="s">
        <v>50</v>
      </c>
      <c r="D515" s="63">
        <v>78956.774812389805</v>
      </c>
      <c r="E515" s="63">
        <v>76484.366218043098</v>
      </c>
      <c r="F515" s="63">
        <v>49329.847468465166</v>
      </c>
      <c r="G515" s="63">
        <v>40419.910309860265</v>
      </c>
      <c r="H515" s="63">
        <v>16749.292110095717</v>
      </c>
      <c r="I515" s="63">
        <v>6771.7640748501544</v>
      </c>
      <c r="J515" s="56"/>
      <c r="K515" s="56"/>
    </row>
    <row r="516" spans="1:11" x14ac:dyDescent="0.25">
      <c r="A516" s="59">
        <v>513</v>
      </c>
      <c r="B516" s="59">
        <v>1947</v>
      </c>
      <c r="C516" s="59" t="s">
        <v>61</v>
      </c>
      <c r="D516" s="63">
        <v>30422.285575538546</v>
      </c>
      <c r="E516" s="63">
        <v>30420.594145780109</v>
      </c>
      <c r="F516" s="63">
        <v>30412.849578819805</v>
      </c>
      <c r="G516" s="63">
        <v>30407.818015726567</v>
      </c>
      <c r="H516" s="63">
        <v>30393.919932292934</v>
      </c>
      <c r="I516" s="63">
        <v>30383.31881960373</v>
      </c>
      <c r="J516" s="56"/>
      <c r="K516" s="56"/>
    </row>
    <row r="517" spans="1:11" x14ac:dyDescent="0.25">
      <c r="A517" s="59">
        <v>514</v>
      </c>
      <c r="B517" s="59">
        <v>1947</v>
      </c>
      <c r="C517" s="59" t="s">
        <v>55</v>
      </c>
      <c r="D517" s="63">
        <v>95410.037476574798</v>
      </c>
      <c r="E517" s="63">
        <v>93233.882603396996</v>
      </c>
      <c r="F517" s="63">
        <v>79074.376921597708</v>
      </c>
      <c r="G517" s="63">
        <v>51679.411434927933</v>
      </c>
      <c r="H517" s="63">
        <v>28193.514530073153</v>
      </c>
      <c r="I517" s="63">
        <v>17875.053934403553</v>
      </c>
      <c r="J517" s="56"/>
      <c r="K517" s="56"/>
    </row>
    <row r="518" spans="1:11" x14ac:dyDescent="0.25">
      <c r="A518" s="59">
        <v>515</v>
      </c>
      <c r="B518" s="59">
        <v>1947</v>
      </c>
      <c r="C518" s="59" t="s">
        <v>60</v>
      </c>
      <c r="D518" s="63">
        <v>12362.20887373981</v>
      </c>
      <c r="E518" s="63">
        <v>12354.530153361638</v>
      </c>
      <c r="F518" s="63">
        <v>12317.286648181645</v>
      </c>
      <c r="G518" s="63">
        <v>12290.647999859408</v>
      </c>
      <c r="H518" s="63">
        <v>12264.471420385593</v>
      </c>
      <c r="I518" s="63">
        <v>12243.009650009033</v>
      </c>
      <c r="J518" s="56"/>
      <c r="K518" s="56"/>
    </row>
    <row r="519" spans="1:11" x14ac:dyDescent="0.25">
      <c r="A519" s="59">
        <v>516</v>
      </c>
      <c r="B519" s="59">
        <v>1947</v>
      </c>
      <c r="C519" s="59" t="s">
        <v>56</v>
      </c>
      <c r="D519" s="63">
        <v>5430.6107491372295</v>
      </c>
      <c r="E519" s="63">
        <v>5341.9738841565904</v>
      </c>
      <c r="F519" s="63">
        <v>4846.5438486023504</v>
      </c>
      <c r="G519" s="63">
        <v>3425.4877469288303</v>
      </c>
      <c r="H519" s="63">
        <v>2114.6304220675443</v>
      </c>
      <c r="I519" s="63">
        <v>64.777077855009097</v>
      </c>
      <c r="J519" s="56"/>
      <c r="K519" s="56"/>
    </row>
    <row r="520" spans="1:11" x14ac:dyDescent="0.25">
      <c r="A520" s="59">
        <v>517</v>
      </c>
      <c r="B520" s="59">
        <v>1947</v>
      </c>
      <c r="C520" s="59" t="s">
        <v>57</v>
      </c>
      <c r="D520" s="63">
        <v>437.39823325303905</v>
      </c>
      <c r="E520" s="63">
        <v>436.14662611811104</v>
      </c>
      <c r="F520" s="63">
        <v>430.05357531199797</v>
      </c>
      <c r="G520" s="63">
        <v>425.49059237808797</v>
      </c>
      <c r="H520" s="63">
        <v>422.06124075313403</v>
      </c>
      <c r="I520" s="63">
        <v>413.97658632289404</v>
      </c>
      <c r="J520" s="56"/>
      <c r="K520" s="56"/>
    </row>
    <row r="521" spans="1:11" x14ac:dyDescent="0.25">
      <c r="A521" s="59">
        <v>518</v>
      </c>
      <c r="B521" s="59">
        <v>1947</v>
      </c>
      <c r="C521" s="59" t="s">
        <v>59</v>
      </c>
      <c r="D521" s="63">
        <v>2488.2005707499402</v>
      </c>
      <c r="E521" s="63">
        <v>2486.90840895271</v>
      </c>
      <c r="F521" s="63">
        <v>2480.5289506085801</v>
      </c>
      <c r="G521" s="63">
        <v>2475.88971614506</v>
      </c>
      <c r="H521" s="63">
        <v>2472.7756417528899</v>
      </c>
      <c r="I521" s="63">
        <v>2471.68996817169</v>
      </c>
      <c r="J521" s="56"/>
      <c r="K521" s="56"/>
    </row>
    <row r="522" spans="1:11" x14ac:dyDescent="0.25">
      <c r="A522" s="59">
        <v>519</v>
      </c>
      <c r="B522" s="59">
        <v>1947</v>
      </c>
      <c r="C522" s="59" t="s">
        <v>58</v>
      </c>
      <c r="D522" s="63">
        <v>5853.8558715127601</v>
      </c>
      <c r="E522" s="63">
        <v>5853.2571179753895</v>
      </c>
      <c r="F522" s="63">
        <v>5850.3557661608584</v>
      </c>
      <c r="G522" s="63">
        <v>5848.2967516761801</v>
      </c>
      <c r="H522" s="63">
        <v>5846.5476148347825</v>
      </c>
      <c r="I522" s="63">
        <v>5845.5769326264763</v>
      </c>
      <c r="J522" s="56"/>
      <c r="K522" s="56"/>
    </row>
    <row r="523" spans="1:11" x14ac:dyDescent="0.25">
      <c r="A523" s="59">
        <v>520</v>
      </c>
      <c r="B523" s="59">
        <v>1947</v>
      </c>
      <c r="C523" s="59" t="s">
        <v>62</v>
      </c>
      <c r="D523" s="63">
        <v>112463.83955391445</v>
      </c>
      <c r="E523" s="63">
        <v>112447.02376018136</v>
      </c>
      <c r="F523" s="63">
        <v>112365.62914985631</v>
      </c>
      <c r="G523" s="63">
        <v>112308.32941041926</v>
      </c>
      <c r="H523" s="63">
        <v>112236.28921880061</v>
      </c>
      <c r="I523" s="63">
        <v>112202.33440471985</v>
      </c>
      <c r="J523" s="56"/>
      <c r="K523" s="56"/>
    </row>
    <row r="524" spans="1:11" x14ac:dyDescent="0.25">
      <c r="A524" s="59">
        <v>521</v>
      </c>
      <c r="B524" s="59">
        <v>1948</v>
      </c>
      <c r="C524" s="59">
        <v>1948</v>
      </c>
      <c r="D524" s="63">
        <v>939781.66355078341</v>
      </c>
      <c r="E524" s="63">
        <v>919644.36872923374</v>
      </c>
      <c r="F524" s="63">
        <v>880140.34994124388</v>
      </c>
      <c r="G524" s="63">
        <v>813473.48633038113</v>
      </c>
      <c r="H524" s="63">
        <v>762437.48523714743</v>
      </c>
      <c r="I524" s="63">
        <v>720308.0004370074</v>
      </c>
      <c r="J524" s="56"/>
      <c r="K524" s="56"/>
    </row>
    <row r="525" spans="1:11" x14ac:dyDescent="0.25">
      <c r="A525" s="59">
        <v>522</v>
      </c>
      <c r="B525" s="59">
        <v>1948</v>
      </c>
      <c r="C525" s="59" t="s">
        <v>44</v>
      </c>
      <c r="D525" s="63">
        <v>93693.247396207094</v>
      </c>
      <c r="E525" s="63">
        <v>93392.172786445037</v>
      </c>
      <c r="F525" s="63">
        <v>92432.813601155634</v>
      </c>
      <c r="G525" s="63">
        <v>90409.529936985724</v>
      </c>
      <c r="H525" s="63">
        <v>89611.521668537389</v>
      </c>
      <c r="I525" s="63">
        <v>71421.242936276409</v>
      </c>
      <c r="J525" s="56"/>
      <c r="K525" s="56"/>
    </row>
    <row r="526" spans="1:11" x14ac:dyDescent="0.25">
      <c r="A526" s="59">
        <v>523</v>
      </c>
      <c r="B526" s="59">
        <v>1948</v>
      </c>
      <c r="C526" s="59" t="s">
        <v>45</v>
      </c>
      <c r="D526" s="63">
        <v>295498.2796721413</v>
      </c>
      <c r="E526" s="63">
        <v>295449.83171623101</v>
      </c>
      <c r="F526" s="63">
        <v>295155.9955852594</v>
      </c>
      <c r="G526" s="63">
        <v>294609.14247887</v>
      </c>
      <c r="H526" s="63">
        <v>294323.45356877928</v>
      </c>
      <c r="I526" s="63">
        <v>293519.95293329842</v>
      </c>
      <c r="J526" s="56"/>
      <c r="K526" s="56"/>
    </row>
    <row r="527" spans="1:11" x14ac:dyDescent="0.25">
      <c r="A527" s="59">
        <v>524</v>
      </c>
      <c r="B527" s="59">
        <v>1948</v>
      </c>
      <c r="C527" s="59" t="s">
        <v>46</v>
      </c>
      <c r="D527" s="63">
        <v>140696.15679528369</v>
      </c>
      <c r="E527" s="63">
        <v>140263.14987850279</v>
      </c>
      <c r="F527" s="63">
        <v>136307.44167514879</v>
      </c>
      <c r="G527" s="63">
        <v>110581.4987731969</v>
      </c>
      <c r="H527" s="63">
        <v>71719.031648028133</v>
      </c>
      <c r="I527" s="63">
        <v>58585.867469250967</v>
      </c>
      <c r="J527" s="56"/>
      <c r="K527" s="56"/>
    </row>
    <row r="528" spans="1:11" x14ac:dyDescent="0.25">
      <c r="A528" s="59">
        <v>525</v>
      </c>
      <c r="B528" s="59">
        <v>1948</v>
      </c>
      <c r="C528" s="59" t="s">
        <v>47</v>
      </c>
      <c r="D528" s="63">
        <v>30369.345262901101</v>
      </c>
      <c r="E528" s="63">
        <v>30238.565139284401</v>
      </c>
      <c r="F528" s="63">
        <v>30136.434700849699</v>
      </c>
      <c r="G528" s="63">
        <v>29919.877289789001</v>
      </c>
      <c r="H528" s="63">
        <v>29907.766903354201</v>
      </c>
      <c r="I528" s="63">
        <v>29284.2975681846</v>
      </c>
      <c r="J528" s="56"/>
      <c r="K528" s="56"/>
    </row>
    <row r="529" spans="1:11" x14ac:dyDescent="0.25">
      <c r="A529" s="59">
        <v>526</v>
      </c>
      <c r="B529" s="59">
        <v>1948</v>
      </c>
      <c r="C529" s="59" t="s">
        <v>48</v>
      </c>
      <c r="D529" s="63">
        <v>2696.6613338859029</v>
      </c>
      <c r="E529" s="63">
        <v>2696.1213585911737</v>
      </c>
      <c r="F529" s="63">
        <v>2692.8947421694479</v>
      </c>
      <c r="G529" s="63">
        <v>2687.5220064637438</v>
      </c>
      <c r="H529" s="63">
        <v>2685.2135393972412</v>
      </c>
      <c r="I529" s="63">
        <v>2677.4052703074099</v>
      </c>
      <c r="J529" s="56"/>
      <c r="K529" s="56"/>
    </row>
    <row r="530" spans="1:11" x14ac:dyDescent="0.25">
      <c r="A530" s="59">
        <v>527</v>
      </c>
      <c r="B530" s="59">
        <v>1948</v>
      </c>
      <c r="C530" s="59" t="s">
        <v>49</v>
      </c>
      <c r="D530" s="63">
        <v>1885.2527896065099</v>
      </c>
      <c r="E530" s="63">
        <v>1883.1047809667321</v>
      </c>
      <c r="F530" s="63">
        <v>1863.134504478541</v>
      </c>
      <c r="G530" s="63">
        <v>1835.328449986474</v>
      </c>
      <c r="H530" s="63">
        <v>1829.12405999205</v>
      </c>
      <c r="I530" s="63">
        <v>1785.6113466258089</v>
      </c>
      <c r="J530" s="56"/>
      <c r="K530" s="56"/>
    </row>
    <row r="531" spans="1:11" x14ac:dyDescent="0.25">
      <c r="A531" s="59">
        <v>528</v>
      </c>
      <c r="B531" s="59">
        <v>1948</v>
      </c>
      <c r="C531" s="59" t="s">
        <v>51</v>
      </c>
      <c r="D531" s="63">
        <v>6767.4723278919191</v>
      </c>
      <c r="E531" s="63">
        <v>6766.4766843914922</v>
      </c>
      <c r="F531" s="63">
        <v>6765.7258275833392</v>
      </c>
      <c r="G531" s="63">
        <v>6763.7314240051501</v>
      </c>
      <c r="H531" s="63">
        <v>6763.0388798127851</v>
      </c>
      <c r="I531" s="63">
        <v>6758.5314598647137</v>
      </c>
      <c r="J531" s="56"/>
      <c r="K531" s="56"/>
    </row>
    <row r="532" spans="1:11" x14ac:dyDescent="0.25">
      <c r="A532" s="59">
        <v>529</v>
      </c>
      <c r="B532" s="59">
        <v>1948</v>
      </c>
      <c r="C532" s="59" t="s">
        <v>52</v>
      </c>
      <c r="D532" s="63">
        <v>21121.30577083111</v>
      </c>
      <c r="E532" s="63">
        <v>21078.723845634689</v>
      </c>
      <c r="F532" s="63">
        <v>20963.19176165016</v>
      </c>
      <c r="G532" s="63">
        <v>20760.01693714278</v>
      </c>
      <c r="H532" s="63">
        <v>20721.838526731768</v>
      </c>
      <c r="I532" s="63">
        <v>20280.911159346782</v>
      </c>
      <c r="J532" s="56"/>
      <c r="K532" s="56"/>
    </row>
    <row r="533" spans="1:11" x14ac:dyDescent="0.25">
      <c r="A533" s="59">
        <v>530</v>
      </c>
      <c r="B533" s="59">
        <v>1948</v>
      </c>
      <c r="C533" s="59" t="s">
        <v>53</v>
      </c>
      <c r="D533" s="63">
        <v>816.58870746241701</v>
      </c>
      <c r="E533" s="63">
        <v>816.36998551861507</v>
      </c>
      <c r="F533" s="63">
        <v>816.20568960725802</v>
      </c>
      <c r="G533" s="63">
        <v>815.25866132666806</v>
      </c>
      <c r="H533" s="63">
        <v>814.45396534997701</v>
      </c>
      <c r="I533" s="63">
        <v>812.777734629473</v>
      </c>
      <c r="J533" s="56"/>
      <c r="K533" s="56"/>
    </row>
    <row r="534" spans="1:11" x14ac:dyDescent="0.25">
      <c r="A534" s="59">
        <v>531</v>
      </c>
      <c r="B534" s="59">
        <v>1948</v>
      </c>
      <c r="C534" s="59" t="s">
        <v>54</v>
      </c>
      <c r="D534" s="63">
        <v>65328.657612179406</v>
      </c>
      <c r="E534" s="63">
        <v>65289.622860510899</v>
      </c>
      <c r="F534" s="63">
        <v>65112.199402625803</v>
      </c>
      <c r="G534" s="63">
        <v>64732.126728502102</v>
      </c>
      <c r="H534" s="63">
        <v>64509.438609064797</v>
      </c>
      <c r="I534" s="63">
        <v>63896.465393894803</v>
      </c>
      <c r="J534" s="56"/>
      <c r="K534" s="56"/>
    </row>
    <row r="535" spans="1:11" x14ac:dyDescent="0.25">
      <c r="A535" s="59">
        <v>532</v>
      </c>
      <c r="B535" s="59">
        <v>1948</v>
      </c>
      <c r="C535" s="59" t="s">
        <v>50</v>
      </c>
      <c r="D535" s="63">
        <v>45764.685198449573</v>
      </c>
      <c r="E535" s="63">
        <v>41007.64987793177</v>
      </c>
      <c r="F535" s="63">
        <v>24668.978583176468</v>
      </c>
      <c r="G535" s="63">
        <v>6771.7640748501453</v>
      </c>
      <c r="H535" s="63">
        <v>6771.7640748501453</v>
      </c>
      <c r="I535" s="63">
        <v>6771.7640748501453</v>
      </c>
      <c r="J535" s="56"/>
      <c r="K535" s="56"/>
    </row>
    <row r="536" spans="1:11" x14ac:dyDescent="0.25">
      <c r="A536" s="59">
        <v>533</v>
      </c>
      <c r="B536" s="59">
        <v>1948</v>
      </c>
      <c r="C536" s="59" t="s">
        <v>61</v>
      </c>
      <c r="D536" s="63">
        <v>30409.38140647384</v>
      </c>
      <c r="E536" s="63">
        <v>30407.919840617251</v>
      </c>
      <c r="F536" s="63">
        <v>30400.521570697678</v>
      </c>
      <c r="G536" s="63">
        <v>30387.133681731248</v>
      </c>
      <c r="H536" s="63">
        <v>30380.611934294098</v>
      </c>
      <c r="I536" s="63">
        <v>30361.146692868799</v>
      </c>
      <c r="J536" s="56"/>
      <c r="K536" s="56"/>
    </row>
    <row r="537" spans="1:11" x14ac:dyDescent="0.25">
      <c r="A537" s="59">
        <v>534</v>
      </c>
      <c r="B537" s="59">
        <v>1948</v>
      </c>
      <c r="C537" s="59" t="s">
        <v>55</v>
      </c>
      <c r="D537" s="63">
        <v>66872.372922599592</v>
      </c>
      <c r="E537" s="63">
        <v>53352.561539503702</v>
      </c>
      <c r="F537" s="63">
        <v>37318.374824674924</v>
      </c>
      <c r="G537" s="63">
        <v>19940.129663973952</v>
      </c>
      <c r="H537" s="63">
        <v>9173.4731402844645</v>
      </c>
      <c r="I537" s="63">
        <v>1132.545846071823</v>
      </c>
      <c r="J537" s="56"/>
      <c r="K537" s="56"/>
    </row>
    <row r="538" spans="1:11" x14ac:dyDescent="0.25">
      <c r="A538" s="59">
        <v>535</v>
      </c>
      <c r="B538" s="59">
        <v>1948</v>
      </c>
      <c r="C538" s="59" t="s">
        <v>60</v>
      </c>
      <c r="D538" s="63">
        <v>12301.729891410398</v>
      </c>
      <c r="E538" s="63">
        <v>12291.435349606179</v>
      </c>
      <c r="F538" s="63">
        <v>12278.974352342999</v>
      </c>
      <c r="G538" s="63">
        <v>12249.942520410925</v>
      </c>
      <c r="H538" s="63">
        <v>12237.729111862966</v>
      </c>
      <c r="I538" s="63">
        <v>12177.611672847681</v>
      </c>
      <c r="J538" s="56"/>
      <c r="K538" s="56"/>
    </row>
    <row r="539" spans="1:11" x14ac:dyDescent="0.25">
      <c r="A539" s="59">
        <v>536</v>
      </c>
      <c r="B539" s="59">
        <v>1948</v>
      </c>
      <c r="C539" s="59" t="s">
        <v>56</v>
      </c>
      <c r="D539" s="63">
        <v>4474.8583576606507</v>
      </c>
      <c r="E539" s="63">
        <v>3650.7075223065904</v>
      </c>
      <c r="F539" s="63">
        <v>2207.4382870113641</v>
      </c>
      <c r="G539" s="63">
        <v>64.777077855009097</v>
      </c>
      <c r="H539" s="63">
        <v>64.777077855009097</v>
      </c>
      <c r="I539" s="63">
        <v>64.777077855009097</v>
      </c>
      <c r="J539" s="56"/>
      <c r="K539" s="56"/>
    </row>
    <row r="540" spans="1:11" x14ac:dyDescent="0.25">
      <c r="A540" s="59">
        <v>537</v>
      </c>
      <c r="B540" s="59">
        <v>1948</v>
      </c>
      <c r="C540" s="59" t="s">
        <v>57</v>
      </c>
      <c r="D540" s="63">
        <v>427.48934578532101</v>
      </c>
      <c r="E540" s="63">
        <v>425.63553241572799</v>
      </c>
      <c r="F540" s="63">
        <v>424.20212995118504</v>
      </c>
      <c r="G540" s="63">
        <v>417.307633018361</v>
      </c>
      <c r="H540" s="63">
        <v>411.38677907767396</v>
      </c>
      <c r="I540" s="63">
        <v>395.49465048172499</v>
      </c>
      <c r="J540" s="56"/>
      <c r="K540" s="56"/>
    </row>
    <row r="541" spans="1:11" x14ac:dyDescent="0.25">
      <c r="A541" s="59">
        <v>538</v>
      </c>
      <c r="B541" s="59">
        <v>1948</v>
      </c>
      <c r="C541" s="59" t="s">
        <v>59</v>
      </c>
      <c r="D541" s="63">
        <v>2477.89406062028</v>
      </c>
      <c r="E541" s="63">
        <v>2476.0333021374099</v>
      </c>
      <c r="F541" s="63">
        <v>2474.6234096240801</v>
      </c>
      <c r="G541" s="63">
        <v>2471.7552419243402</v>
      </c>
      <c r="H541" s="63">
        <v>2471.5995991242899</v>
      </c>
      <c r="I541" s="63">
        <v>2464.2245124461201</v>
      </c>
      <c r="J541" s="56"/>
      <c r="K541" s="56"/>
    </row>
    <row r="542" spans="1:11" x14ac:dyDescent="0.25">
      <c r="A542" s="59">
        <v>539</v>
      </c>
      <c r="B542" s="59">
        <v>1948</v>
      </c>
      <c r="C542" s="59" t="s">
        <v>58</v>
      </c>
      <c r="D542" s="63">
        <v>5849.1619294938891</v>
      </c>
      <c r="E542" s="63">
        <v>5848.3582372909686</v>
      </c>
      <c r="F542" s="63">
        <v>5847.528416723635</v>
      </c>
      <c r="G542" s="63">
        <v>5845.8098247474445</v>
      </c>
      <c r="H542" s="63">
        <v>5845.3947653960304</v>
      </c>
      <c r="I542" s="63">
        <v>5841.6585425685134</v>
      </c>
      <c r="J542" s="56"/>
      <c r="K542" s="56"/>
    </row>
    <row r="543" spans="1:11" x14ac:dyDescent="0.25">
      <c r="A543" s="59">
        <v>540</v>
      </c>
      <c r="B543" s="59">
        <v>1948</v>
      </c>
      <c r="C543" s="59" t="s">
        <v>62</v>
      </c>
      <c r="D543" s="63">
        <v>112331.12276989967</v>
      </c>
      <c r="E543" s="63">
        <v>112309.92849134709</v>
      </c>
      <c r="F543" s="63">
        <v>112273.67087651353</v>
      </c>
      <c r="G543" s="63">
        <v>112210.83392560115</v>
      </c>
      <c r="H543" s="63">
        <v>112195.86738535523</v>
      </c>
      <c r="I543" s="63">
        <v>112075.71409533839</v>
      </c>
      <c r="J543" s="56"/>
      <c r="K543" s="56"/>
    </row>
    <row r="544" spans="1:11" x14ac:dyDescent="0.25">
      <c r="A544" s="59">
        <v>541</v>
      </c>
      <c r="B544" s="59">
        <v>1949</v>
      </c>
      <c r="C544" s="59">
        <v>1949</v>
      </c>
      <c r="D544" s="63">
        <v>993568.51096663869</v>
      </c>
      <c r="E544" s="63">
        <v>927769.05223743489</v>
      </c>
      <c r="F544" s="63">
        <v>867434.1429577521</v>
      </c>
      <c r="G544" s="63">
        <v>803689.35763355356</v>
      </c>
      <c r="H544" s="63">
        <v>748615.55684409151</v>
      </c>
      <c r="I544" s="63">
        <v>717893.75077921606</v>
      </c>
      <c r="J544" s="56"/>
      <c r="K544" s="56"/>
    </row>
    <row r="545" spans="1:11" x14ac:dyDescent="0.25">
      <c r="A545" s="59">
        <v>542</v>
      </c>
      <c r="B545" s="59">
        <v>1949</v>
      </c>
      <c r="C545" s="59" t="s">
        <v>44</v>
      </c>
      <c r="D545" s="63">
        <v>94998.102427774866</v>
      </c>
      <c r="E545" s="63">
        <v>93488.451365327404</v>
      </c>
      <c r="F545" s="63">
        <v>91994.103029092643</v>
      </c>
      <c r="G545" s="63">
        <v>90002.675644907722</v>
      </c>
      <c r="H545" s="63">
        <v>87939.130247790075</v>
      </c>
      <c r="I545" s="63">
        <v>69688.239608139731</v>
      </c>
      <c r="J545" s="56"/>
      <c r="K545" s="56"/>
    </row>
    <row r="546" spans="1:11" x14ac:dyDescent="0.25">
      <c r="A546" s="59">
        <v>543</v>
      </c>
      <c r="B546" s="59">
        <v>1949</v>
      </c>
      <c r="C546" s="59" t="s">
        <v>45</v>
      </c>
      <c r="D546" s="63">
        <v>295807.14701158094</v>
      </c>
      <c r="E546" s="63">
        <v>295464.24442892172</v>
      </c>
      <c r="F546" s="63">
        <v>295047.1792762329</v>
      </c>
      <c r="G546" s="63">
        <v>294441.29060570349</v>
      </c>
      <c r="H546" s="63">
        <v>294128.75259742804</v>
      </c>
      <c r="I546" s="63">
        <v>293488.84040512389</v>
      </c>
      <c r="J546" s="56"/>
      <c r="K546" s="56"/>
    </row>
    <row r="547" spans="1:11" x14ac:dyDescent="0.25">
      <c r="A547" s="59">
        <v>544</v>
      </c>
      <c r="B547" s="59">
        <v>1949</v>
      </c>
      <c r="C547" s="59" t="s">
        <v>46</v>
      </c>
      <c r="D547" s="63">
        <v>143272.93872995389</v>
      </c>
      <c r="E547" s="63">
        <v>140392.40197473101</v>
      </c>
      <c r="F547" s="63">
        <v>133846.45747814252</v>
      </c>
      <c r="G547" s="63">
        <v>103651.9708526224</v>
      </c>
      <c r="H547" s="63">
        <v>63195.154191521491</v>
      </c>
      <c r="I547" s="63">
        <v>58165.143531568872</v>
      </c>
      <c r="J547" s="56"/>
      <c r="K547" s="56"/>
    </row>
    <row r="548" spans="1:11" x14ac:dyDescent="0.25">
      <c r="A548" s="59">
        <v>545</v>
      </c>
      <c r="B548" s="59">
        <v>1949</v>
      </c>
      <c r="C548" s="59" t="s">
        <v>47</v>
      </c>
      <c r="D548" s="63">
        <v>30817.1962462964</v>
      </c>
      <c r="E548" s="63">
        <v>30281.8449985478</v>
      </c>
      <c r="F548" s="63">
        <v>30095.920372232002</v>
      </c>
      <c r="G548" s="63">
        <v>29914.747533297599</v>
      </c>
      <c r="H548" s="63">
        <v>29907.225673630801</v>
      </c>
      <c r="I548" s="63">
        <v>29150.619659293301</v>
      </c>
      <c r="J548" s="56"/>
      <c r="K548" s="56"/>
    </row>
    <row r="549" spans="1:11" x14ac:dyDescent="0.25">
      <c r="A549" s="59">
        <v>546</v>
      </c>
      <c r="B549" s="59">
        <v>1949</v>
      </c>
      <c r="C549" s="59" t="s">
        <v>48</v>
      </c>
      <c r="D549" s="63">
        <v>2700.06794127903</v>
      </c>
      <c r="E549" s="63">
        <v>2696.2822950403452</v>
      </c>
      <c r="F549" s="63">
        <v>2691.7075678540841</v>
      </c>
      <c r="G549" s="63">
        <v>2686.1634017138222</v>
      </c>
      <c r="H549" s="63">
        <v>2683.1284794548883</v>
      </c>
      <c r="I549" s="63">
        <v>2677.0590811165102</v>
      </c>
      <c r="J549" s="56"/>
      <c r="K549" s="56"/>
    </row>
    <row r="550" spans="1:11" x14ac:dyDescent="0.25">
      <c r="A550" s="59">
        <v>547</v>
      </c>
      <c r="B550" s="59">
        <v>1949</v>
      </c>
      <c r="C550" s="59" t="s">
        <v>49</v>
      </c>
      <c r="D550" s="63">
        <v>1901.1718692938862</v>
      </c>
      <c r="E550" s="63">
        <v>1883.7146006452781</v>
      </c>
      <c r="F550" s="63">
        <v>1855.3500708083511</v>
      </c>
      <c r="G550" s="63">
        <v>1831.7679081370279</v>
      </c>
      <c r="H550" s="63">
        <v>1812.7503033884968</v>
      </c>
      <c r="I550" s="63">
        <v>1784.2039426337569</v>
      </c>
      <c r="J550" s="56"/>
      <c r="K550" s="56"/>
    </row>
    <row r="551" spans="1:11" x14ac:dyDescent="0.25">
      <c r="A551" s="59">
        <v>548</v>
      </c>
      <c r="B551" s="59">
        <v>1949</v>
      </c>
      <c r="C551" s="59" t="s">
        <v>51</v>
      </c>
      <c r="D551" s="63">
        <v>6771.2045584176485</v>
      </c>
      <c r="E551" s="63">
        <v>6766.8018772705191</v>
      </c>
      <c r="F551" s="63">
        <v>6765.434305024889</v>
      </c>
      <c r="G551" s="63">
        <v>6763.3344501860429</v>
      </c>
      <c r="H551" s="63">
        <v>6763.0333393441015</v>
      </c>
      <c r="I551" s="63">
        <v>6757.7909782128563</v>
      </c>
      <c r="J551" s="56"/>
      <c r="K551" s="56"/>
    </row>
    <row r="552" spans="1:11" x14ac:dyDescent="0.25">
      <c r="A552" s="59">
        <v>549</v>
      </c>
      <c r="B552" s="59">
        <v>1949</v>
      </c>
      <c r="C552" s="59" t="s">
        <v>52</v>
      </c>
      <c r="D552" s="63">
        <v>21305.52626047462</v>
      </c>
      <c r="E552" s="63">
        <v>21092.33865802603</v>
      </c>
      <c r="F552" s="63">
        <v>20914.377976386921</v>
      </c>
      <c r="G552" s="63">
        <v>20738.259137358531</v>
      </c>
      <c r="H552" s="63">
        <v>20610.919418340272</v>
      </c>
      <c r="I552" s="63">
        <v>20244.431112066832</v>
      </c>
      <c r="J552" s="56"/>
      <c r="K552" s="56"/>
    </row>
    <row r="553" spans="1:11" x14ac:dyDescent="0.25">
      <c r="A553" s="59">
        <v>550</v>
      </c>
      <c r="B553" s="59">
        <v>1949</v>
      </c>
      <c r="C553" s="59" t="s">
        <v>53</v>
      </c>
      <c r="D553" s="63">
        <v>817.42970230021706</v>
      </c>
      <c r="E553" s="63">
        <v>816.44132258423906</v>
      </c>
      <c r="F553" s="63">
        <v>816.14208543342897</v>
      </c>
      <c r="G553" s="63">
        <v>814.78381776639799</v>
      </c>
      <c r="H553" s="63">
        <v>814.45075256902396</v>
      </c>
      <c r="I553" s="63">
        <v>812.61431176711301</v>
      </c>
      <c r="J553" s="56"/>
      <c r="K553" s="56"/>
    </row>
    <row r="554" spans="1:11" x14ac:dyDescent="0.25">
      <c r="A554" s="59">
        <v>551</v>
      </c>
      <c r="B554" s="59">
        <v>1949</v>
      </c>
      <c r="C554" s="59" t="s">
        <v>54</v>
      </c>
      <c r="D554" s="63">
        <v>65543.312409981809</v>
      </c>
      <c r="E554" s="63">
        <v>65301.615018291399</v>
      </c>
      <c r="F554" s="63">
        <v>65044.111371017803</v>
      </c>
      <c r="G554" s="63">
        <v>64602.328517577102</v>
      </c>
      <c r="H554" s="63">
        <v>64383.891096987798</v>
      </c>
      <c r="I554" s="63">
        <v>63868.043814607096</v>
      </c>
      <c r="J554" s="56"/>
      <c r="K554" s="56"/>
    </row>
    <row r="555" spans="1:11" x14ac:dyDescent="0.25">
      <c r="A555" s="59">
        <v>552</v>
      </c>
      <c r="B555" s="59">
        <v>1949</v>
      </c>
      <c r="C555" s="59" t="s">
        <v>50</v>
      </c>
      <c r="D555" s="63">
        <v>71173.951649834096</v>
      </c>
      <c r="E555" s="63">
        <v>43003.544380458174</v>
      </c>
      <c r="F555" s="63">
        <v>17956.45056706863</v>
      </c>
      <c r="G555" s="63">
        <v>6771.7640748514041</v>
      </c>
      <c r="H555" s="63">
        <v>6771.7640748506346</v>
      </c>
      <c r="I555" s="63">
        <v>6771.7640748500853</v>
      </c>
      <c r="J555" s="56"/>
      <c r="K555" s="56"/>
    </row>
    <row r="556" spans="1:11" x14ac:dyDescent="0.25">
      <c r="A556" s="59">
        <v>553</v>
      </c>
      <c r="B556" s="59">
        <v>1949</v>
      </c>
      <c r="C556" s="59" t="s">
        <v>61</v>
      </c>
      <c r="D556" s="63">
        <v>30418.049501843481</v>
      </c>
      <c r="E556" s="63">
        <v>30408.3620208108</v>
      </c>
      <c r="F556" s="63">
        <v>30397.819552029461</v>
      </c>
      <c r="G556" s="63">
        <v>30383.282504736522</v>
      </c>
      <c r="H556" s="63">
        <v>30376.073831498688</v>
      </c>
      <c r="I556" s="63">
        <v>30360.196747228278</v>
      </c>
      <c r="J556" s="56"/>
      <c r="K556" s="56"/>
    </row>
    <row r="557" spans="1:11" x14ac:dyDescent="0.25">
      <c r="A557" s="59">
        <v>554</v>
      </c>
      <c r="B557" s="59">
        <v>1949</v>
      </c>
      <c r="C557" s="59" t="s">
        <v>55</v>
      </c>
      <c r="D557" s="63">
        <v>89316.509665497302</v>
      </c>
      <c r="E557" s="63">
        <v>58714.222443015933</v>
      </c>
      <c r="F557" s="63">
        <v>34522.590179475737</v>
      </c>
      <c r="G557" s="63">
        <v>17845.810552269653</v>
      </c>
      <c r="H557" s="63">
        <v>6021.4480788573755</v>
      </c>
      <c r="I557" s="63">
        <v>1132.545846071823</v>
      </c>
      <c r="J557" s="56"/>
      <c r="K557" s="56"/>
    </row>
    <row r="558" spans="1:11" x14ac:dyDescent="0.25">
      <c r="A558" s="59">
        <v>555</v>
      </c>
      <c r="B558" s="59">
        <v>1949</v>
      </c>
      <c r="C558" s="59" t="s">
        <v>60</v>
      </c>
      <c r="D558" s="63">
        <v>12342.006012670314</v>
      </c>
      <c r="E558" s="63">
        <v>12294.779681784528</v>
      </c>
      <c r="F558" s="63">
        <v>12274.190771067628</v>
      </c>
      <c r="G558" s="63">
        <v>12242.941839589443</v>
      </c>
      <c r="H558" s="63">
        <v>12233.971680827706</v>
      </c>
      <c r="I558" s="63">
        <v>12169.678405354505</v>
      </c>
      <c r="J558" s="56"/>
      <c r="K558" s="56"/>
    </row>
    <row r="559" spans="1:11" x14ac:dyDescent="0.25">
      <c r="A559" s="59">
        <v>556</v>
      </c>
      <c r="B559" s="59">
        <v>1949</v>
      </c>
      <c r="C559" s="59" t="s">
        <v>56</v>
      </c>
      <c r="D559" s="63">
        <v>5192.9080954957899</v>
      </c>
      <c r="E559" s="63">
        <v>4095.7538390879899</v>
      </c>
      <c r="F559" s="63">
        <v>2207.316761003684</v>
      </c>
      <c r="G559" s="63">
        <v>64.777077855009097</v>
      </c>
      <c r="H559" s="63">
        <v>64.777077855009097</v>
      </c>
      <c r="I559" s="63">
        <v>64.777077855009097</v>
      </c>
      <c r="J559" s="56"/>
      <c r="K559" s="56"/>
    </row>
    <row r="560" spans="1:11" x14ac:dyDescent="0.25">
      <c r="A560" s="59">
        <v>557</v>
      </c>
      <c r="B560" s="59">
        <v>1949</v>
      </c>
      <c r="C560" s="59" t="s">
        <v>57</v>
      </c>
      <c r="D560" s="63">
        <v>434.09259536553998</v>
      </c>
      <c r="E560" s="63">
        <v>426.24677212936098</v>
      </c>
      <c r="F560" s="63">
        <v>423.63714071119205</v>
      </c>
      <c r="G560" s="63">
        <v>413.94320787233698</v>
      </c>
      <c r="H560" s="63">
        <v>411.36001547895296</v>
      </c>
      <c r="I560" s="63">
        <v>393.711947292508</v>
      </c>
      <c r="J560" s="56"/>
      <c r="K560" s="56"/>
    </row>
    <row r="561" spans="1:11" x14ac:dyDescent="0.25">
      <c r="A561" s="59">
        <v>558</v>
      </c>
      <c r="B561" s="59">
        <v>1949</v>
      </c>
      <c r="C561" s="59" t="s">
        <v>59</v>
      </c>
      <c r="D561" s="63">
        <v>2484.7609050943802</v>
      </c>
      <c r="E561" s="63">
        <v>2476.6421382145199</v>
      </c>
      <c r="F561" s="63">
        <v>2474.0744120146901</v>
      </c>
      <c r="G561" s="63">
        <v>2471.6892538163002</v>
      </c>
      <c r="H561" s="63">
        <v>2471.5926547836898</v>
      </c>
      <c r="I561" s="63">
        <v>2462.7967365521099</v>
      </c>
      <c r="J561" s="56"/>
      <c r="K561" s="56"/>
    </row>
    <row r="562" spans="1:11" x14ac:dyDescent="0.25">
      <c r="A562" s="59">
        <v>559</v>
      </c>
      <c r="B562" s="59">
        <v>1949</v>
      </c>
      <c r="C562" s="59" t="s">
        <v>58</v>
      </c>
      <c r="D562" s="63">
        <v>5852.2767916000466</v>
      </c>
      <c r="E562" s="63">
        <v>5848.6195395593086</v>
      </c>
      <c r="F562" s="63">
        <v>5847.2120567311185</v>
      </c>
      <c r="G562" s="63">
        <v>5845.5746792203536</v>
      </c>
      <c r="H562" s="63">
        <v>5845.2299040213884</v>
      </c>
      <c r="I562" s="63">
        <v>5841.0661186840871</v>
      </c>
      <c r="J562" s="56"/>
      <c r="K562" s="56"/>
    </row>
    <row r="563" spans="1:11" x14ac:dyDescent="0.25">
      <c r="A563" s="59">
        <v>560</v>
      </c>
      <c r="B563" s="59">
        <v>1949</v>
      </c>
      <c r="C563" s="59" t="s">
        <v>62</v>
      </c>
      <c r="D563" s="63">
        <v>112419.85859188433</v>
      </c>
      <c r="E563" s="63">
        <v>112316.74488298837</v>
      </c>
      <c r="F563" s="63">
        <v>112260.06798542439</v>
      </c>
      <c r="G563" s="63">
        <v>112202.25257407253</v>
      </c>
      <c r="H563" s="63">
        <v>112180.90342546318</v>
      </c>
      <c r="I563" s="63">
        <v>112060.22738079757</v>
      </c>
      <c r="J563" s="56"/>
      <c r="K563" s="56"/>
    </row>
    <row r="564" spans="1:11" x14ac:dyDescent="0.25">
      <c r="A564" s="59">
        <v>561</v>
      </c>
      <c r="B564" s="59">
        <v>1950</v>
      </c>
      <c r="C564" s="59">
        <v>1950</v>
      </c>
      <c r="D564" s="63">
        <v>966872.13298667257</v>
      </c>
      <c r="E564" s="63">
        <v>928758.85609460773</v>
      </c>
      <c r="F564" s="63">
        <v>863890.08636225725</v>
      </c>
      <c r="G564" s="63">
        <v>798668.35663992586</v>
      </c>
      <c r="H564" s="63">
        <v>741653.65972526837</v>
      </c>
      <c r="I564" s="63">
        <v>709798.71235349355</v>
      </c>
      <c r="J564" s="56"/>
      <c r="K564" s="56"/>
    </row>
    <row r="565" spans="1:11" x14ac:dyDescent="0.25">
      <c r="A565" s="59">
        <v>562</v>
      </c>
      <c r="B565" s="59">
        <v>1950</v>
      </c>
      <c r="C565" s="59" t="s">
        <v>44</v>
      </c>
      <c r="D565" s="63">
        <v>94513.59861817499</v>
      </c>
      <c r="E565" s="63">
        <v>93502.445250682475</v>
      </c>
      <c r="F565" s="63">
        <v>91771.418890372384</v>
      </c>
      <c r="G565" s="63">
        <v>89861.202682761708</v>
      </c>
      <c r="H565" s="63">
        <v>85889.42701191509</v>
      </c>
      <c r="I565" s="63">
        <v>66608.915243933021</v>
      </c>
      <c r="J565" s="56"/>
      <c r="K565" s="56"/>
    </row>
    <row r="566" spans="1:11" x14ac:dyDescent="0.25">
      <c r="A566" s="59">
        <v>563</v>
      </c>
      <c r="B566" s="59">
        <v>1950</v>
      </c>
      <c r="C566" s="59" t="s">
        <v>45</v>
      </c>
      <c r="D566" s="63">
        <v>295705.8523865958</v>
      </c>
      <c r="E566" s="63">
        <v>295466.40453723702</v>
      </c>
      <c r="F566" s="63">
        <v>294999.93775372987</v>
      </c>
      <c r="G566" s="63">
        <v>294394.15403025458</v>
      </c>
      <c r="H566" s="63">
        <v>293976.0438341141</v>
      </c>
      <c r="I566" s="63">
        <v>292132.20052835433</v>
      </c>
      <c r="J566" s="56"/>
      <c r="K566" s="56"/>
    </row>
    <row r="567" spans="1:11" x14ac:dyDescent="0.25">
      <c r="A567" s="59">
        <v>564</v>
      </c>
      <c r="B567" s="59">
        <v>1950</v>
      </c>
      <c r="C567" s="59" t="s">
        <v>46</v>
      </c>
      <c r="D567" s="63">
        <v>142504.3302376646</v>
      </c>
      <c r="E567" s="63">
        <v>140411.6969620109</v>
      </c>
      <c r="F567" s="63">
        <v>132455.1692828215</v>
      </c>
      <c r="G567" s="63">
        <v>99939.355623302108</v>
      </c>
      <c r="H567" s="63">
        <v>60419.098861514067</v>
      </c>
      <c r="I567" s="63">
        <v>56850.842890453168</v>
      </c>
      <c r="J567" s="56"/>
      <c r="K567" s="56"/>
    </row>
    <row r="568" spans="1:11" x14ac:dyDescent="0.25">
      <c r="A568" s="59">
        <v>565</v>
      </c>
      <c r="B568" s="59">
        <v>1950</v>
      </c>
      <c r="C568" s="59" t="s">
        <v>47</v>
      </c>
      <c r="D568" s="63">
        <v>30622.0854015808</v>
      </c>
      <c r="E568" s="63">
        <v>30288.0537622874</v>
      </c>
      <c r="F568" s="63">
        <v>30065.6072309224</v>
      </c>
      <c r="G568" s="63">
        <v>29912.962188040499</v>
      </c>
      <c r="H568" s="63">
        <v>29907.058609719199</v>
      </c>
      <c r="I568" s="63">
        <v>28756.160749575702</v>
      </c>
      <c r="J568" s="56"/>
      <c r="K568" s="56"/>
    </row>
    <row r="569" spans="1:11" x14ac:dyDescent="0.25">
      <c r="A569" s="59">
        <v>566</v>
      </c>
      <c r="B569" s="59">
        <v>1950</v>
      </c>
      <c r="C569" s="59" t="s">
        <v>48</v>
      </c>
      <c r="D569" s="63">
        <v>2698.9581042276809</v>
      </c>
      <c r="E569" s="63">
        <v>2696.30639698609</v>
      </c>
      <c r="F569" s="63">
        <v>2691.192143203074</v>
      </c>
      <c r="G569" s="63">
        <v>2685.78391944534</v>
      </c>
      <c r="H569" s="63">
        <v>2681.6742183940041</v>
      </c>
      <c r="I569" s="63">
        <v>2666.6139882949569</v>
      </c>
      <c r="J569" s="56"/>
      <c r="K569" s="56"/>
    </row>
    <row r="570" spans="1:11" x14ac:dyDescent="0.25">
      <c r="A570" s="59">
        <v>567</v>
      </c>
      <c r="B570" s="59">
        <v>1950</v>
      </c>
      <c r="C570" s="59" t="s">
        <v>49</v>
      </c>
      <c r="D570" s="63">
        <v>1896.7233870319769</v>
      </c>
      <c r="E570" s="63">
        <v>1883.8076866103611</v>
      </c>
      <c r="F570" s="63">
        <v>1852.026902373811</v>
      </c>
      <c r="G570" s="63">
        <v>1830.7343413789201</v>
      </c>
      <c r="H570" s="63">
        <v>1803.3899736230969</v>
      </c>
      <c r="I570" s="63">
        <v>1737.024196943039</v>
      </c>
      <c r="J570" s="56"/>
      <c r="K570" s="56"/>
    </row>
    <row r="571" spans="1:11" x14ac:dyDescent="0.25">
      <c r="A571" s="59">
        <v>568</v>
      </c>
      <c r="B571" s="59">
        <v>1950</v>
      </c>
      <c r="C571" s="59" t="s">
        <v>51</v>
      </c>
      <c r="D571" s="63">
        <v>6769.5128680524249</v>
      </c>
      <c r="E571" s="63">
        <v>6766.8488721285303</v>
      </c>
      <c r="F571" s="63">
        <v>6765.2184367994587</v>
      </c>
      <c r="G571" s="63">
        <v>6763.2218472611294</v>
      </c>
      <c r="H571" s="63">
        <v>6762.8957932817229</v>
      </c>
      <c r="I571" s="63">
        <v>6753.2470129319108</v>
      </c>
      <c r="J571" s="56"/>
      <c r="K571" s="56"/>
    </row>
    <row r="572" spans="1:11" x14ac:dyDescent="0.25">
      <c r="A572" s="59">
        <v>569</v>
      </c>
      <c r="B572" s="59">
        <v>1950</v>
      </c>
      <c r="C572" s="59" t="s">
        <v>52</v>
      </c>
      <c r="D572" s="63">
        <v>21234.787955471831</v>
      </c>
      <c r="E572" s="63">
        <v>21094.319621534705</v>
      </c>
      <c r="F572" s="63">
        <v>20889.687625905219</v>
      </c>
      <c r="G572" s="63">
        <v>20732.014258096951</v>
      </c>
      <c r="H572" s="63">
        <v>20537.748266764051</v>
      </c>
      <c r="I572" s="63">
        <v>19978.760580860551</v>
      </c>
      <c r="J572" s="56"/>
      <c r="K572" s="56"/>
    </row>
    <row r="573" spans="1:11" x14ac:dyDescent="0.25">
      <c r="A573" s="59">
        <v>570</v>
      </c>
      <c r="B573" s="59">
        <v>1950</v>
      </c>
      <c r="C573" s="59" t="s">
        <v>53</v>
      </c>
      <c r="D573" s="63">
        <v>817.04251061248897</v>
      </c>
      <c r="E573" s="63">
        <v>816.45163744273702</v>
      </c>
      <c r="F573" s="63">
        <v>816.09498699489495</v>
      </c>
      <c r="G573" s="63">
        <v>814.65175712329096</v>
      </c>
      <c r="H573" s="63">
        <v>814.27520826570503</v>
      </c>
      <c r="I573" s="63">
        <v>808.97607022910893</v>
      </c>
      <c r="J573" s="56"/>
      <c r="K573" s="56"/>
    </row>
    <row r="574" spans="1:11" x14ac:dyDescent="0.25">
      <c r="A574" s="59">
        <v>571</v>
      </c>
      <c r="B574" s="59">
        <v>1950</v>
      </c>
      <c r="C574" s="59" t="s">
        <v>54</v>
      </c>
      <c r="D574" s="63">
        <v>65467.588817218406</v>
      </c>
      <c r="E574" s="63">
        <v>65303.388600922095</v>
      </c>
      <c r="F574" s="63">
        <v>65013.209504946601</v>
      </c>
      <c r="G574" s="63">
        <v>64565.3504307685</v>
      </c>
      <c r="H574" s="63">
        <v>64273.6050957681</v>
      </c>
      <c r="I574" s="63">
        <v>62598.202124230695</v>
      </c>
      <c r="J574" s="56"/>
      <c r="K574" s="56"/>
    </row>
    <row r="575" spans="1:11" x14ac:dyDescent="0.25">
      <c r="A575" s="59">
        <v>572</v>
      </c>
      <c r="B575" s="59">
        <v>1950</v>
      </c>
      <c r="C575" s="59" t="s">
        <v>50</v>
      </c>
      <c r="D575" s="63">
        <v>52856.194626228469</v>
      </c>
      <c r="E575" s="63">
        <v>43243.722022053022</v>
      </c>
      <c r="F575" s="63">
        <v>17955.943574013421</v>
      </c>
      <c r="G575" s="63">
        <v>6771.7640748517242</v>
      </c>
      <c r="H575" s="63">
        <v>6771.7640749864449</v>
      </c>
      <c r="I575" s="63">
        <v>6771.7640748501344</v>
      </c>
      <c r="J575" s="56"/>
      <c r="K575" s="56"/>
    </row>
    <row r="576" spans="1:11" x14ac:dyDescent="0.25">
      <c r="A576" s="59">
        <v>573</v>
      </c>
      <c r="B576" s="59">
        <v>1950</v>
      </c>
      <c r="C576" s="59" t="s">
        <v>61</v>
      </c>
      <c r="D576" s="63">
        <v>30415.084738211532</v>
      </c>
      <c r="E576" s="63">
        <v>30408.42785456415</v>
      </c>
      <c r="F576" s="63">
        <v>30396.626921618652</v>
      </c>
      <c r="G576" s="63">
        <v>30382.212725263678</v>
      </c>
      <c r="H576" s="63">
        <v>30372.60800298219</v>
      </c>
      <c r="I576" s="63">
        <v>30332.072602397311</v>
      </c>
      <c r="J576" s="56"/>
      <c r="K576" s="56"/>
    </row>
    <row r="577" spans="1:11" x14ac:dyDescent="0.25">
      <c r="A577" s="59">
        <v>574</v>
      </c>
      <c r="B577" s="59">
        <v>1950</v>
      </c>
      <c r="C577" s="59" t="s">
        <v>55</v>
      </c>
      <c r="D577" s="63">
        <v>82944.794297853005</v>
      </c>
      <c r="E577" s="63">
        <v>59377.119950813198</v>
      </c>
      <c r="F577" s="63">
        <v>32742.938555218279</v>
      </c>
      <c r="G577" s="63">
        <v>16779.306289373155</v>
      </c>
      <c r="H577" s="63">
        <v>4251.9185283255847</v>
      </c>
      <c r="I577" s="63">
        <v>1132.545846071823</v>
      </c>
      <c r="J577" s="56"/>
      <c r="K577" s="56"/>
    </row>
    <row r="578" spans="1:11" x14ac:dyDescent="0.25">
      <c r="A578" s="59">
        <v>575</v>
      </c>
      <c r="B578" s="59">
        <v>1950</v>
      </c>
      <c r="C578" s="59" t="s">
        <v>60</v>
      </c>
      <c r="D578" s="63">
        <v>12324.547773500199</v>
      </c>
      <c r="E578" s="63">
        <v>12295.26378799823</v>
      </c>
      <c r="F578" s="63">
        <v>12271.253461988192</v>
      </c>
      <c r="G578" s="63">
        <v>12240.92403641324</v>
      </c>
      <c r="H578" s="63">
        <v>12229.596609971581</v>
      </c>
      <c r="I578" s="63">
        <v>12083.583422998661</v>
      </c>
      <c r="J578" s="56"/>
      <c r="K578" s="56"/>
    </row>
    <row r="579" spans="1:11" x14ac:dyDescent="0.25">
      <c r="A579" s="59">
        <v>576</v>
      </c>
      <c r="B579" s="59">
        <v>1950</v>
      </c>
      <c r="C579" s="59" t="s">
        <v>56</v>
      </c>
      <c r="D579" s="63">
        <v>4954.3794973666199</v>
      </c>
      <c r="E579" s="63">
        <v>4135.1414504302702</v>
      </c>
      <c r="F579" s="63">
        <v>2207.269088407304</v>
      </c>
      <c r="G579" s="63">
        <v>64.777077855009097</v>
      </c>
      <c r="H579" s="63">
        <v>64.777077855009097</v>
      </c>
      <c r="I579" s="63">
        <v>64.777077855009097</v>
      </c>
      <c r="J579" s="56"/>
      <c r="K579" s="56"/>
    </row>
    <row r="580" spans="1:11" x14ac:dyDescent="0.25">
      <c r="A580" s="59">
        <v>577</v>
      </c>
      <c r="B580" s="59">
        <v>1950</v>
      </c>
      <c r="C580" s="59" t="s">
        <v>57</v>
      </c>
      <c r="D580" s="63">
        <v>431.15064494774902</v>
      </c>
      <c r="E580" s="63">
        <v>426.33462238247</v>
      </c>
      <c r="F580" s="63">
        <v>423.21525818051805</v>
      </c>
      <c r="G580" s="63">
        <v>412.94439718589899</v>
      </c>
      <c r="H580" s="63">
        <v>409.92373902481603</v>
      </c>
      <c r="I580" s="63">
        <v>260.78611313956998</v>
      </c>
      <c r="J580" s="56"/>
      <c r="K580" s="56"/>
    </row>
    <row r="581" spans="1:11" x14ac:dyDescent="0.25">
      <c r="A581" s="59">
        <v>578</v>
      </c>
      <c r="B581" s="59">
        <v>1950</v>
      </c>
      <c r="C581" s="59" t="s">
        <v>59</v>
      </c>
      <c r="D581" s="63">
        <v>2481.6725641611301</v>
      </c>
      <c r="E581" s="63">
        <v>2476.73004057663</v>
      </c>
      <c r="F581" s="63">
        <v>2473.6674240222501</v>
      </c>
      <c r="G581" s="63">
        <v>2471.6663083530102</v>
      </c>
      <c r="H581" s="63">
        <v>2471.5905114409602</v>
      </c>
      <c r="I581" s="63">
        <v>2458.8720277904499</v>
      </c>
      <c r="J581" s="56"/>
      <c r="K581" s="56"/>
    </row>
    <row r="582" spans="1:11" x14ac:dyDescent="0.25">
      <c r="A582" s="59">
        <v>579</v>
      </c>
      <c r="B582" s="59">
        <v>1950</v>
      </c>
      <c r="C582" s="59" t="s">
        <v>58</v>
      </c>
      <c r="D582" s="63">
        <v>5850.902155947424</v>
      </c>
      <c r="E582" s="63">
        <v>5848.65736701075</v>
      </c>
      <c r="F582" s="63">
        <v>5847.0064983005032</v>
      </c>
      <c r="G582" s="63">
        <v>5845.507565078351</v>
      </c>
      <c r="H582" s="63">
        <v>5845.0785540116831</v>
      </c>
      <c r="I582" s="63">
        <v>5838.046007467392</v>
      </c>
      <c r="J582" s="56"/>
      <c r="K582" s="56"/>
    </row>
    <row r="583" spans="1:11" x14ac:dyDescent="0.25">
      <c r="A583" s="59">
        <v>580</v>
      </c>
      <c r="B583" s="59">
        <v>1950</v>
      </c>
      <c r="C583" s="59" t="s">
        <v>62</v>
      </c>
      <c r="D583" s="63">
        <v>112382.92640182549</v>
      </c>
      <c r="E583" s="63">
        <v>112317.73567093683</v>
      </c>
      <c r="F583" s="63">
        <v>112252.60282243893</v>
      </c>
      <c r="G583" s="63">
        <v>112199.82308711889</v>
      </c>
      <c r="H583" s="63">
        <v>112171.18575331099</v>
      </c>
      <c r="I583" s="63">
        <v>111965.32179511675</v>
      </c>
      <c r="J583" s="56"/>
      <c r="K583" s="56"/>
    </row>
    <row r="584" spans="1:11" x14ac:dyDescent="0.25">
      <c r="A584" s="59">
        <v>581</v>
      </c>
      <c r="B584" s="59">
        <v>1951</v>
      </c>
      <c r="C584" s="59">
        <v>1951</v>
      </c>
      <c r="D584" s="63">
        <v>987374.98425396357</v>
      </c>
      <c r="E584" s="63">
        <v>1038661.8033707418</v>
      </c>
      <c r="F584" s="63">
        <v>1006113.0589735445</v>
      </c>
      <c r="G584" s="63">
        <v>962496.44239469012</v>
      </c>
      <c r="H584" s="63">
        <v>918140.28285157273</v>
      </c>
      <c r="I584" s="63">
        <v>870949.65293716337</v>
      </c>
      <c r="J584" s="56"/>
      <c r="K584" s="56"/>
    </row>
    <row r="585" spans="1:11" x14ac:dyDescent="0.25">
      <c r="A585" s="59">
        <v>582</v>
      </c>
      <c r="B585" s="59">
        <v>1951</v>
      </c>
      <c r="C585" s="59" t="s">
        <v>44</v>
      </c>
      <c r="D585" s="63">
        <v>94833.593397445104</v>
      </c>
      <c r="E585" s="63">
        <v>97026.624921571114</v>
      </c>
      <c r="F585" s="63">
        <v>95424.792459790799</v>
      </c>
      <c r="G585" s="63">
        <v>94422.04437458358</v>
      </c>
      <c r="H585" s="63">
        <v>93378.341820979665</v>
      </c>
      <c r="I585" s="63">
        <v>92243.79466335605</v>
      </c>
      <c r="J585" s="56"/>
      <c r="K585" s="56"/>
    </row>
    <row r="586" spans="1:11" x14ac:dyDescent="0.25">
      <c r="A586" s="59">
        <v>583</v>
      </c>
      <c r="B586" s="59">
        <v>1951</v>
      </c>
      <c r="C586" s="59" t="s">
        <v>45</v>
      </c>
      <c r="D586" s="63">
        <v>295769.84672604629</v>
      </c>
      <c r="E586" s="63">
        <v>296440.97526486719</v>
      </c>
      <c r="F586" s="63">
        <v>295914.56636480498</v>
      </c>
      <c r="G586" s="63">
        <v>295679.97044691921</v>
      </c>
      <c r="H586" s="63">
        <v>295447.8120349347</v>
      </c>
      <c r="I586" s="63">
        <v>295103.58048399963</v>
      </c>
      <c r="J586" s="56"/>
      <c r="K586" s="56"/>
    </row>
    <row r="587" spans="1:11" x14ac:dyDescent="0.25">
      <c r="A587" s="59">
        <v>584</v>
      </c>
      <c r="B587" s="59">
        <v>1951</v>
      </c>
      <c r="C587" s="59" t="s">
        <v>46</v>
      </c>
      <c r="D587" s="63">
        <v>142993.43897936441</v>
      </c>
      <c r="E587" s="63">
        <v>147405.80832383962</v>
      </c>
      <c r="F587" s="63">
        <v>144053.3975000332</v>
      </c>
      <c r="G587" s="63">
        <v>142292.67324092489</v>
      </c>
      <c r="H587" s="63">
        <v>140244.93859236251</v>
      </c>
      <c r="I587" s="63">
        <v>135188.76848059922</v>
      </c>
      <c r="J587" s="56"/>
      <c r="K587" s="56"/>
    </row>
    <row r="588" spans="1:11" x14ac:dyDescent="0.25">
      <c r="A588" s="59">
        <v>585</v>
      </c>
      <c r="B588" s="59">
        <v>1951</v>
      </c>
      <c r="C588" s="59" t="s">
        <v>47</v>
      </c>
      <c r="D588" s="63">
        <v>30754.148138270899</v>
      </c>
      <c r="E588" s="63">
        <v>31467.5569072455</v>
      </c>
      <c r="F588" s="63">
        <v>30970.8098426451</v>
      </c>
      <c r="G588" s="63">
        <v>30596.220582917202</v>
      </c>
      <c r="H588" s="63">
        <v>30232.288704015002</v>
      </c>
      <c r="I588" s="63">
        <v>30130.505318264699</v>
      </c>
      <c r="J588" s="56"/>
      <c r="K588" s="56"/>
    </row>
    <row r="589" spans="1:11" x14ac:dyDescent="0.25">
      <c r="A589" s="59">
        <v>586</v>
      </c>
      <c r="B589" s="59">
        <v>1951</v>
      </c>
      <c r="C589" s="59" t="s">
        <v>48</v>
      </c>
      <c r="D589" s="63">
        <v>2699.6605638726719</v>
      </c>
      <c r="E589" s="63">
        <v>2706.7548160636379</v>
      </c>
      <c r="F589" s="63">
        <v>2701.233068376248</v>
      </c>
      <c r="G589" s="63">
        <v>2698.6720257974839</v>
      </c>
      <c r="H589" s="63">
        <v>2696.0987968325499</v>
      </c>
      <c r="I589" s="63">
        <v>2692.3237221882628</v>
      </c>
      <c r="J589" s="56"/>
      <c r="K589" s="56"/>
    </row>
    <row r="590" spans="1:11" x14ac:dyDescent="0.25">
      <c r="A590" s="59">
        <v>587</v>
      </c>
      <c r="B590" s="59">
        <v>1951</v>
      </c>
      <c r="C590" s="59" t="s">
        <v>49</v>
      </c>
      <c r="D590" s="63">
        <v>1899.485896124356</v>
      </c>
      <c r="E590" s="63">
        <v>1928.369186856939</v>
      </c>
      <c r="F590" s="63">
        <v>1906.084083985163</v>
      </c>
      <c r="G590" s="63">
        <v>1895.2779474528961</v>
      </c>
      <c r="H590" s="63">
        <v>1883.0205392995952</v>
      </c>
      <c r="I590" s="63">
        <v>1859.2794308693378</v>
      </c>
      <c r="J590" s="56"/>
      <c r="K590" s="56"/>
    </row>
    <row r="591" spans="1:11" x14ac:dyDescent="0.25">
      <c r="A591" s="59">
        <v>588</v>
      </c>
      <c r="B591" s="59">
        <v>1951</v>
      </c>
      <c r="C591" s="59" t="s">
        <v>51</v>
      </c>
      <c r="D591" s="63">
        <v>6770.6459190943906</v>
      </c>
      <c r="E591" s="63">
        <v>6777.832742963682</v>
      </c>
      <c r="F591" s="63">
        <v>6772.6177905448558</v>
      </c>
      <c r="G591" s="63">
        <v>6769.2965623401033</v>
      </c>
      <c r="H591" s="63">
        <v>6766.4298666868854</v>
      </c>
      <c r="I591" s="63">
        <v>6765.6829317337024</v>
      </c>
      <c r="J591" s="56"/>
      <c r="K591" s="56"/>
    </row>
    <row r="592" spans="1:11" x14ac:dyDescent="0.25">
      <c r="A592" s="59">
        <v>589</v>
      </c>
      <c r="B592" s="59">
        <v>1951</v>
      </c>
      <c r="C592" s="59" t="s">
        <v>52</v>
      </c>
      <c r="D592" s="63">
        <v>21281.553538933738</v>
      </c>
      <c r="E592" s="63">
        <v>21599.21348320071</v>
      </c>
      <c r="F592" s="63">
        <v>21367.613206122889</v>
      </c>
      <c r="G592" s="63">
        <v>21222.075929949238</v>
      </c>
      <c r="H592" s="63">
        <v>21076.771331991622</v>
      </c>
      <c r="I592" s="63">
        <v>20942.734722204241</v>
      </c>
      <c r="J592" s="56"/>
      <c r="K592" s="56"/>
    </row>
    <row r="593" spans="1:11" x14ac:dyDescent="0.25">
      <c r="A593" s="59">
        <v>590</v>
      </c>
      <c r="B593" s="59">
        <v>1951</v>
      </c>
      <c r="C593" s="59" t="s">
        <v>53</v>
      </c>
      <c r="D593" s="63">
        <v>817.30031463208707</v>
      </c>
      <c r="E593" s="63">
        <v>819.20668079143707</v>
      </c>
      <c r="F593" s="63">
        <v>817.76599274533396</v>
      </c>
      <c r="G593" s="63">
        <v>816.99387124642203</v>
      </c>
      <c r="H593" s="63">
        <v>816.35971592249098</v>
      </c>
      <c r="I593" s="63">
        <v>816.19631516702998</v>
      </c>
      <c r="J593" s="56"/>
      <c r="K593" s="56"/>
    </row>
    <row r="594" spans="1:11" x14ac:dyDescent="0.25">
      <c r="A594" s="59">
        <v>591</v>
      </c>
      <c r="B594" s="59">
        <v>1951</v>
      </c>
      <c r="C594" s="59" t="s">
        <v>54</v>
      </c>
      <c r="D594" s="63">
        <v>65516.209838696697</v>
      </c>
      <c r="E594" s="63">
        <v>65975.631147377295</v>
      </c>
      <c r="F594" s="63">
        <v>65619.088812428803</v>
      </c>
      <c r="G594" s="63">
        <v>65450.843730470595</v>
      </c>
      <c r="H594" s="63">
        <v>65287.924328907699</v>
      </c>
      <c r="I594" s="63">
        <v>65080.620023681608</v>
      </c>
      <c r="J594" s="56"/>
      <c r="K594" s="56"/>
    </row>
    <row r="595" spans="1:11" x14ac:dyDescent="0.25">
      <c r="A595" s="59">
        <v>592</v>
      </c>
      <c r="B595" s="59">
        <v>1951</v>
      </c>
      <c r="C595" s="59" t="s">
        <v>50</v>
      </c>
      <c r="D595" s="63">
        <v>67667.084157914389</v>
      </c>
      <c r="E595" s="63">
        <v>89612.150708155896</v>
      </c>
      <c r="F595" s="63">
        <v>77278.567561052303</v>
      </c>
      <c r="G595" s="63">
        <v>50092.855235315765</v>
      </c>
      <c r="H595" s="63">
        <v>40655.580766392966</v>
      </c>
      <c r="I595" s="63">
        <v>17957.063279486931</v>
      </c>
      <c r="J595" s="56"/>
      <c r="K595" s="56"/>
    </row>
    <row r="596" spans="1:11" x14ac:dyDescent="0.25">
      <c r="A596" s="59">
        <v>593</v>
      </c>
      <c r="B596" s="59">
        <v>1951</v>
      </c>
      <c r="C596" s="59" t="s">
        <v>61</v>
      </c>
      <c r="D596" s="63">
        <v>30416.974025285959</v>
      </c>
      <c r="E596" s="63">
        <v>30435.569976354971</v>
      </c>
      <c r="F596" s="63">
        <v>30421.096931028689</v>
      </c>
      <c r="G596" s="63">
        <v>30414.38121629916</v>
      </c>
      <c r="H596" s="63">
        <v>30407.85757145477</v>
      </c>
      <c r="I596" s="63">
        <v>30399.245473643467</v>
      </c>
      <c r="J596" s="56"/>
      <c r="K596" s="56"/>
    </row>
    <row r="597" spans="1:11" x14ac:dyDescent="0.25">
      <c r="A597" s="59">
        <v>594</v>
      </c>
      <c r="B597" s="59">
        <v>1951</v>
      </c>
      <c r="C597" s="59" t="s">
        <v>55</v>
      </c>
      <c r="D597" s="63">
        <v>87323.216528600198</v>
      </c>
      <c r="E597" s="63">
        <v>106675.7320190747</v>
      </c>
      <c r="F597" s="63">
        <v>93910.232640138202</v>
      </c>
      <c r="G597" s="63">
        <v>81764.4230458495</v>
      </c>
      <c r="H597" s="63">
        <v>52370.430563698908</v>
      </c>
      <c r="I597" s="63">
        <v>36269.940480696372</v>
      </c>
      <c r="J597" s="56"/>
      <c r="K597" s="56"/>
    </row>
    <row r="598" spans="1:11" x14ac:dyDescent="0.25">
      <c r="A598" s="59">
        <v>595</v>
      </c>
      <c r="B598" s="59">
        <v>1951</v>
      </c>
      <c r="C598" s="59" t="s">
        <v>60</v>
      </c>
      <c r="D598" s="63">
        <v>12336.192594265362</v>
      </c>
      <c r="E598" s="63">
        <v>12412.91012807108</v>
      </c>
      <c r="F598" s="63">
        <v>12356.857305467576</v>
      </c>
      <c r="G598" s="63">
        <v>12322.074133526266</v>
      </c>
      <c r="H598" s="63">
        <v>12290.954284263102</v>
      </c>
      <c r="I598" s="63">
        <v>12277.60322347745</v>
      </c>
      <c r="J598" s="56"/>
      <c r="K598" s="56"/>
    </row>
    <row r="599" spans="1:11" x14ac:dyDescent="0.25">
      <c r="A599" s="59">
        <v>596</v>
      </c>
      <c r="B599" s="59">
        <v>1951</v>
      </c>
      <c r="C599" s="59" t="s">
        <v>56</v>
      </c>
      <c r="D599" s="63">
        <v>5119.5328587486601</v>
      </c>
      <c r="E599" s="63">
        <v>6002.0437738087403</v>
      </c>
      <c r="F599" s="63">
        <v>5368.9587150860098</v>
      </c>
      <c r="G599" s="63">
        <v>4918.7374690657107</v>
      </c>
      <c r="H599" s="63">
        <v>3526.7094011961099</v>
      </c>
      <c r="I599" s="63">
        <v>2207.3743847360342</v>
      </c>
      <c r="J599" s="56"/>
      <c r="K599" s="56"/>
    </row>
    <row r="600" spans="1:11" x14ac:dyDescent="0.25">
      <c r="A600" s="59">
        <v>597</v>
      </c>
      <c r="B600" s="59">
        <v>1951</v>
      </c>
      <c r="C600" s="59" t="s">
        <v>57</v>
      </c>
      <c r="D600" s="63">
        <v>433.12697623352199</v>
      </c>
      <c r="E600" s="63">
        <v>445.948497205943</v>
      </c>
      <c r="F600" s="63">
        <v>436.52614672605796</v>
      </c>
      <c r="G600" s="63">
        <v>430.76963490364</v>
      </c>
      <c r="H600" s="63">
        <v>425.54702091461201</v>
      </c>
      <c r="I600" s="63">
        <v>424.119250382259</v>
      </c>
      <c r="J600" s="56"/>
      <c r="K600" s="56"/>
    </row>
    <row r="601" spans="1:11" x14ac:dyDescent="0.25">
      <c r="A601" s="59">
        <v>598</v>
      </c>
      <c r="B601" s="59">
        <v>1951</v>
      </c>
      <c r="C601" s="59" t="s">
        <v>59</v>
      </c>
      <c r="D601" s="63">
        <v>2483.7461626187101</v>
      </c>
      <c r="E601" s="63">
        <v>2496.2187848460198</v>
      </c>
      <c r="F601" s="63">
        <v>2487.3019630389999</v>
      </c>
      <c r="G601" s="63">
        <v>2481.2745491947599</v>
      </c>
      <c r="H601" s="63">
        <v>2475.9455745166401</v>
      </c>
      <c r="I601" s="63">
        <v>2474.5426999005199</v>
      </c>
      <c r="J601" s="56"/>
      <c r="K601" s="56"/>
    </row>
    <row r="602" spans="1:11" x14ac:dyDescent="0.25">
      <c r="A602" s="59">
        <v>599</v>
      </c>
      <c r="B602" s="59">
        <v>1951</v>
      </c>
      <c r="C602" s="59" t="s">
        <v>58</v>
      </c>
      <c r="D602" s="63">
        <v>5851.8202206192173</v>
      </c>
      <c r="E602" s="63">
        <v>5857.7384039810049</v>
      </c>
      <c r="F602" s="63">
        <v>5853.4387758661978</v>
      </c>
      <c r="G602" s="63">
        <v>5850.7144599084249</v>
      </c>
      <c r="H602" s="63">
        <v>5848.3206668745934</v>
      </c>
      <c r="I602" s="63">
        <v>5847.45066327322</v>
      </c>
      <c r="J602" s="56"/>
      <c r="K602" s="56"/>
    </row>
    <row r="603" spans="1:11" x14ac:dyDescent="0.25">
      <c r="A603" s="59">
        <v>600</v>
      </c>
      <c r="B603" s="59">
        <v>1951</v>
      </c>
      <c r="C603" s="59" t="s">
        <v>62</v>
      </c>
      <c r="D603" s="63">
        <v>112407.40741719678</v>
      </c>
      <c r="E603" s="63">
        <v>112575.51760446605</v>
      </c>
      <c r="F603" s="63">
        <v>112452.10981366322</v>
      </c>
      <c r="G603" s="63">
        <v>112377.14393802507</v>
      </c>
      <c r="H603" s="63">
        <v>112308.95127032825</v>
      </c>
      <c r="I603" s="63">
        <v>112268.82738950307</v>
      </c>
      <c r="J603" s="56"/>
      <c r="K603" s="56"/>
    </row>
    <row r="604" spans="1:11" x14ac:dyDescent="0.25">
      <c r="A604" s="59">
        <v>601</v>
      </c>
      <c r="B604" s="59">
        <v>1952</v>
      </c>
      <c r="C604" s="59">
        <v>1952</v>
      </c>
      <c r="D604" s="63">
        <v>970076.54396747507</v>
      </c>
      <c r="E604" s="63">
        <v>1019282.59533064</v>
      </c>
      <c r="F604" s="63">
        <v>992042.75228824397</v>
      </c>
      <c r="G604" s="63">
        <v>943099.19464812928</v>
      </c>
      <c r="H604" s="63">
        <v>896671.9813489865</v>
      </c>
      <c r="I604" s="63">
        <v>837628.01970350742</v>
      </c>
      <c r="J604" s="56"/>
      <c r="K604" s="56"/>
    </row>
    <row r="605" spans="1:11" x14ac:dyDescent="0.25">
      <c r="A605" s="59">
        <v>602</v>
      </c>
      <c r="B605" s="59">
        <v>1952</v>
      </c>
      <c r="C605" s="59" t="s">
        <v>44</v>
      </c>
      <c r="D605" s="63">
        <v>94542.657393684902</v>
      </c>
      <c r="E605" s="63">
        <v>95993.321167478061</v>
      </c>
      <c r="F605" s="63">
        <v>94954.622364128489</v>
      </c>
      <c r="G605" s="63">
        <v>93765.444986615592</v>
      </c>
      <c r="H605" s="63">
        <v>93064.710092281864</v>
      </c>
      <c r="I605" s="63">
        <v>90923.938576700661</v>
      </c>
      <c r="J605" s="56"/>
      <c r="K605" s="56"/>
    </row>
    <row r="606" spans="1:11" x14ac:dyDescent="0.25">
      <c r="A606" s="59">
        <v>603</v>
      </c>
      <c r="B606" s="59">
        <v>1952</v>
      </c>
      <c r="C606" s="59" t="s">
        <v>45</v>
      </c>
      <c r="D606" s="63">
        <v>295711.09621225146</v>
      </c>
      <c r="E606" s="63">
        <v>296078.8649660917</v>
      </c>
      <c r="F606" s="63">
        <v>295797.0429423289</v>
      </c>
      <c r="G606" s="63">
        <v>295511.8464233086</v>
      </c>
      <c r="H606" s="63">
        <v>295361.2316226089</v>
      </c>
      <c r="I606" s="63">
        <v>294825.63829879189</v>
      </c>
      <c r="J606" s="56"/>
      <c r="K606" s="56"/>
    </row>
    <row r="607" spans="1:11" x14ac:dyDescent="0.25">
      <c r="A607" s="59">
        <v>604</v>
      </c>
      <c r="B607" s="59">
        <v>1952</v>
      </c>
      <c r="C607" s="59" t="s">
        <v>46</v>
      </c>
      <c r="D607" s="63">
        <v>142544.8417444381</v>
      </c>
      <c r="E607" s="63">
        <v>145179.10389948951</v>
      </c>
      <c r="F607" s="63">
        <v>143197.65245901889</v>
      </c>
      <c r="G607" s="63">
        <v>140817.72611581802</v>
      </c>
      <c r="H607" s="63">
        <v>139337.014745956</v>
      </c>
      <c r="I607" s="63">
        <v>122423.0075342159</v>
      </c>
      <c r="J607" s="56"/>
      <c r="K607" s="56"/>
    </row>
    <row r="608" spans="1:11" x14ac:dyDescent="0.25">
      <c r="A608" s="59">
        <v>605</v>
      </c>
      <c r="B608" s="59">
        <v>1952</v>
      </c>
      <c r="C608" s="59" t="s">
        <v>47</v>
      </c>
      <c r="D608" s="63">
        <v>30634.7449374471</v>
      </c>
      <c r="E608" s="63">
        <v>31159.560970995401</v>
      </c>
      <c r="F608" s="63">
        <v>30800.780840056999</v>
      </c>
      <c r="G608" s="63">
        <v>30397.921785801002</v>
      </c>
      <c r="H608" s="63">
        <v>30162.129768906201</v>
      </c>
      <c r="I608" s="63">
        <v>29953.0998498306</v>
      </c>
      <c r="J608" s="56"/>
      <c r="K608" s="56"/>
    </row>
    <row r="609" spans="1:11" x14ac:dyDescent="0.25">
      <c r="A609" s="59">
        <v>606</v>
      </c>
      <c r="B609" s="59">
        <v>1952</v>
      </c>
      <c r="C609" s="59" t="s">
        <v>48</v>
      </c>
      <c r="D609" s="63">
        <v>2699.0158521166113</v>
      </c>
      <c r="E609" s="63">
        <v>2702.9911535618389</v>
      </c>
      <c r="F609" s="63">
        <v>2699.9577319591772</v>
      </c>
      <c r="G609" s="63">
        <v>2696.8120072518141</v>
      </c>
      <c r="H609" s="63">
        <v>2695.14222615675</v>
      </c>
      <c r="I609" s="63">
        <v>2689.362706117045</v>
      </c>
      <c r="J609" s="56"/>
      <c r="K609" s="56"/>
    </row>
    <row r="610" spans="1:11" x14ac:dyDescent="0.25">
      <c r="A610" s="59">
        <v>607</v>
      </c>
      <c r="B610" s="59">
        <v>1952</v>
      </c>
      <c r="C610" s="59" t="s">
        <v>49</v>
      </c>
      <c r="D610" s="63">
        <v>1896.937596920799</v>
      </c>
      <c r="E610" s="63">
        <v>1913.459446723748</v>
      </c>
      <c r="F610" s="63">
        <v>1900.712672310691</v>
      </c>
      <c r="G610" s="63">
        <v>1885.9126366673349</v>
      </c>
      <c r="H610" s="63">
        <v>1877.6429562301369</v>
      </c>
      <c r="I610" s="63">
        <v>1840.9724754898189</v>
      </c>
      <c r="J610" s="56"/>
      <c r="K610" s="56"/>
    </row>
    <row r="611" spans="1:11" x14ac:dyDescent="0.25">
      <c r="A611" s="59">
        <v>608</v>
      </c>
      <c r="B611" s="59">
        <v>1952</v>
      </c>
      <c r="C611" s="59" t="s">
        <v>51</v>
      </c>
      <c r="D611" s="63">
        <v>6769.619391746478</v>
      </c>
      <c r="E611" s="63">
        <v>6774.4681484777266</v>
      </c>
      <c r="F611" s="63">
        <v>6771.057961601834</v>
      </c>
      <c r="G611" s="63">
        <v>6767.6951550538433</v>
      </c>
      <c r="H611" s="63">
        <v>6765.9125702934443</v>
      </c>
      <c r="I611" s="63">
        <v>6764.3763928723083</v>
      </c>
      <c r="J611" s="56"/>
      <c r="K611" s="56"/>
    </row>
    <row r="612" spans="1:11" x14ac:dyDescent="0.25">
      <c r="A612" s="59">
        <v>609</v>
      </c>
      <c r="B612" s="59">
        <v>1952</v>
      </c>
      <c r="C612" s="59" t="s">
        <v>52</v>
      </c>
      <c r="D612" s="63">
        <v>21239.046135192173</v>
      </c>
      <c r="E612" s="63">
        <v>21450.164989213568</v>
      </c>
      <c r="F612" s="63">
        <v>21299.192931835642</v>
      </c>
      <c r="G612" s="63">
        <v>21131.471389973431</v>
      </c>
      <c r="H612" s="63">
        <v>21036.056420544497</v>
      </c>
      <c r="I612" s="63">
        <v>20801.329406664448</v>
      </c>
      <c r="J612" s="56"/>
      <c r="K612" s="56"/>
    </row>
    <row r="613" spans="1:11" x14ac:dyDescent="0.25">
      <c r="A613" s="59">
        <v>610</v>
      </c>
      <c r="B613" s="59">
        <v>1952</v>
      </c>
      <c r="C613" s="59" t="s">
        <v>53</v>
      </c>
      <c r="D613" s="63">
        <v>817.06652434061994</v>
      </c>
      <c r="E613" s="63">
        <v>818.23295679646208</v>
      </c>
      <c r="F613" s="63">
        <v>817.39558015231205</v>
      </c>
      <c r="G613" s="63">
        <v>816.63782483483806</v>
      </c>
      <c r="H613" s="63">
        <v>816.24648916057004</v>
      </c>
      <c r="I613" s="63">
        <v>815.849355136893</v>
      </c>
      <c r="J613" s="56"/>
      <c r="K613" s="56"/>
    </row>
    <row r="614" spans="1:11" x14ac:dyDescent="0.25">
      <c r="A614" s="59">
        <v>611</v>
      </c>
      <c r="B614" s="59">
        <v>1952</v>
      </c>
      <c r="C614" s="59" t="s">
        <v>54</v>
      </c>
      <c r="D614" s="63">
        <v>65471.740967326099</v>
      </c>
      <c r="E614" s="63">
        <v>65731.783002127399</v>
      </c>
      <c r="F614" s="63">
        <v>65536.027242062904</v>
      </c>
      <c r="G614" s="63">
        <v>65338.876940720307</v>
      </c>
      <c r="H614" s="63">
        <v>65232.976300092996</v>
      </c>
      <c r="I614" s="63">
        <v>64894.323915416498</v>
      </c>
      <c r="J614" s="56"/>
      <c r="K614" s="56"/>
    </row>
    <row r="615" spans="1:11" x14ac:dyDescent="0.25">
      <c r="A615" s="59">
        <v>612</v>
      </c>
      <c r="B615" s="59">
        <v>1952</v>
      </c>
      <c r="C615" s="59" t="s">
        <v>50</v>
      </c>
      <c r="D615" s="63">
        <v>55511.446611324471</v>
      </c>
      <c r="E615" s="63">
        <v>82720.165350868294</v>
      </c>
      <c r="F615" s="63">
        <v>70345.436692182295</v>
      </c>
      <c r="G615" s="63">
        <v>46464.674857514969</v>
      </c>
      <c r="H615" s="63">
        <v>33897.757127669269</v>
      </c>
      <c r="I615" s="63">
        <v>10798.232879553139</v>
      </c>
      <c r="J615" s="56"/>
      <c r="K615" s="56"/>
    </row>
    <row r="616" spans="1:11" x14ac:dyDescent="0.25">
      <c r="A616" s="59">
        <v>613</v>
      </c>
      <c r="B616" s="59">
        <v>1952</v>
      </c>
      <c r="C616" s="59" t="s">
        <v>61</v>
      </c>
      <c r="D616" s="63">
        <v>30415.243000554052</v>
      </c>
      <c r="E616" s="63">
        <v>30425.67691290049</v>
      </c>
      <c r="F616" s="63">
        <v>30417.759370881198</v>
      </c>
      <c r="G616" s="63">
        <v>30409.776330205372</v>
      </c>
      <c r="H616" s="63">
        <v>30405.581469296911</v>
      </c>
      <c r="I616" s="63">
        <v>30392.259739918452</v>
      </c>
      <c r="J616" s="56"/>
      <c r="K616" s="56"/>
    </row>
    <row r="617" spans="1:11" x14ac:dyDescent="0.25">
      <c r="A617" s="59">
        <v>614</v>
      </c>
      <c r="B617" s="59">
        <v>1952</v>
      </c>
      <c r="C617" s="59" t="s">
        <v>55</v>
      </c>
      <c r="D617" s="63">
        <v>83376.777544497498</v>
      </c>
      <c r="E617" s="63">
        <v>99083.222146290413</v>
      </c>
      <c r="F617" s="63">
        <v>88803.599933368096</v>
      </c>
      <c r="G617" s="63">
        <v>69144.344710778503</v>
      </c>
      <c r="H617" s="63">
        <v>40486.950730941106</v>
      </c>
      <c r="I617" s="63">
        <v>25288.036959670455</v>
      </c>
      <c r="J617" s="56"/>
      <c r="K617" s="56"/>
    </row>
    <row r="618" spans="1:11" x14ac:dyDescent="0.25">
      <c r="A618" s="59">
        <v>615</v>
      </c>
      <c r="B618" s="59">
        <v>1952</v>
      </c>
      <c r="C618" s="59" t="s">
        <v>60</v>
      </c>
      <c r="D618" s="63">
        <v>12325.632343494486</v>
      </c>
      <c r="E618" s="63">
        <v>12376.536370893562</v>
      </c>
      <c r="F618" s="63">
        <v>12340.476765346277</v>
      </c>
      <c r="G618" s="63">
        <v>12304.073538657414</v>
      </c>
      <c r="H618" s="63">
        <v>12284.477783766441</v>
      </c>
      <c r="I618" s="63">
        <v>12259.979132228815</v>
      </c>
      <c r="J618" s="56"/>
      <c r="K618" s="56"/>
    </row>
    <row r="619" spans="1:11" x14ac:dyDescent="0.25">
      <c r="A619" s="59">
        <v>616</v>
      </c>
      <c r="B619" s="59">
        <v>1952</v>
      </c>
      <c r="C619" s="59" t="s">
        <v>56</v>
      </c>
      <c r="D619" s="63">
        <v>4971.3094642653505</v>
      </c>
      <c r="E619" s="63">
        <v>5594.3723268280901</v>
      </c>
      <c r="F619" s="63">
        <v>5173.9737266368993</v>
      </c>
      <c r="G619" s="63">
        <v>4554.3557265906602</v>
      </c>
      <c r="H619" s="63">
        <v>2207.703354426164</v>
      </c>
      <c r="I619" s="63">
        <v>1991.9317125118041</v>
      </c>
      <c r="J619" s="56"/>
      <c r="K619" s="56"/>
    </row>
    <row r="620" spans="1:11" x14ac:dyDescent="0.25">
      <c r="A620" s="59">
        <v>617</v>
      </c>
      <c r="B620" s="59">
        <v>1952</v>
      </c>
      <c r="C620" s="59" t="s">
        <v>57</v>
      </c>
      <c r="D620" s="63">
        <v>431.33778084989103</v>
      </c>
      <c r="E620" s="63">
        <v>439.74148608663603</v>
      </c>
      <c r="F620" s="63">
        <v>433.83958758031702</v>
      </c>
      <c r="G620" s="63">
        <v>427.89745329922596</v>
      </c>
      <c r="H620" s="63">
        <v>424.56153335901598</v>
      </c>
      <c r="I620" s="63">
        <v>421.209192536839</v>
      </c>
      <c r="J620" s="56"/>
      <c r="K620" s="56"/>
    </row>
    <row r="621" spans="1:11" x14ac:dyDescent="0.25">
      <c r="A621" s="59">
        <v>618</v>
      </c>
      <c r="B621" s="59">
        <v>1952</v>
      </c>
      <c r="C621" s="59" t="s">
        <v>59</v>
      </c>
      <c r="D621" s="63">
        <v>2481.86833215877</v>
      </c>
      <c r="E621" s="63">
        <v>2490.5613516387598</v>
      </c>
      <c r="F621" s="63">
        <v>2484.4951420290199</v>
      </c>
      <c r="G621" s="63">
        <v>2478.3090867464198</v>
      </c>
      <c r="H621" s="63">
        <v>2474.97460957157</v>
      </c>
      <c r="I621" s="63">
        <v>2472.1847674969799</v>
      </c>
      <c r="J621" s="56"/>
      <c r="K621" s="56"/>
    </row>
    <row r="622" spans="1:11" x14ac:dyDescent="0.25">
      <c r="A622" s="59">
        <v>619</v>
      </c>
      <c r="B622" s="59">
        <v>1952</v>
      </c>
      <c r="C622" s="59" t="s">
        <v>58</v>
      </c>
      <c r="D622" s="63">
        <v>5850.9878969086449</v>
      </c>
      <c r="E622" s="63">
        <v>5854.9673682474613</v>
      </c>
      <c r="F622" s="63">
        <v>5852.1567858699327</v>
      </c>
      <c r="G622" s="63">
        <v>5849.3441164226169</v>
      </c>
      <c r="H622" s="63">
        <v>5847.8491238103761</v>
      </c>
      <c r="I622" s="63">
        <v>5846.2466960168231</v>
      </c>
      <c r="J622" s="56"/>
      <c r="K622" s="56"/>
    </row>
    <row r="623" spans="1:11" x14ac:dyDescent="0.25">
      <c r="A623" s="59">
        <v>620</v>
      </c>
      <c r="B623" s="59">
        <v>1952</v>
      </c>
      <c r="C623" s="59" t="s">
        <v>62</v>
      </c>
      <c r="D623" s="63">
        <v>112385.17423795754</v>
      </c>
      <c r="E623" s="63">
        <v>112495.40131593095</v>
      </c>
      <c r="F623" s="63">
        <v>112416.57155889404</v>
      </c>
      <c r="G623" s="63">
        <v>112336.07356186969</v>
      </c>
      <c r="H623" s="63">
        <v>112293.06242391409</v>
      </c>
      <c r="I623" s="63">
        <v>112226.04011233785</v>
      </c>
      <c r="J623" s="56"/>
      <c r="K623" s="56"/>
    </row>
    <row r="624" spans="1:11" x14ac:dyDescent="0.25">
      <c r="A624" s="59">
        <v>621</v>
      </c>
      <c r="B624" s="59">
        <v>1953</v>
      </c>
      <c r="C624" s="59">
        <v>1953</v>
      </c>
      <c r="D624" s="63">
        <v>1034744.9903441194</v>
      </c>
      <c r="E624" s="63">
        <v>1042994.6410053396</v>
      </c>
      <c r="F624" s="63">
        <v>1018682.2860328344</v>
      </c>
      <c r="G624" s="63">
        <v>1000113.5380973655</v>
      </c>
      <c r="H624" s="63">
        <v>943671.21300873067</v>
      </c>
      <c r="I624" s="63">
        <v>910723.96739663999</v>
      </c>
      <c r="J624" s="56"/>
      <c r="K624" s="56"/>
    </row>
    <row r="625" spans="1:11" x14ac:dyDescent="0.25">
      <c r="A625" s="59">
        <v>622</v>
      </c>
      <c r="B625" s="59">
        <v>1953</v>
      </c>
      <c r="C625" s="59" t="s">
        <v>44</v>
      </c>
      <c r="D625" s="63">
        <v>96799.995781673875</v>
      </c>
      <c r="E625" s="63">
        <v>97287.414330940359</v>
      </c>
      <c r="F625" s="63">
        <v>95964.939165745396</v>
      </c>
      <c r="G625" s="63">
        <v>95205.760649268675</v>
      </c>
      <c r="H625" s="63">
        <v>93778.745481022488</v>
      </c>
      <c r="I625" s="63">
        <v>93337.608512929844</v>
      </c>
      <c r="J625" s="56"/>
      <c r="K625" s="56"/>
    </row>
    <row r="626" spans="1:11" x14ac:dyDescent="0.25">
      <c r="A626" s="59">
        <v>623</v>
      </c>
      <c r="B626" s="59">
        <v>1953</v>
      </c>
      <c r="C626" s="59" t="s">
        <v>45</v>
      </c>
      <c r="D626" s="63">
        <v>296353.89099486917</v>
      </c>
      <c r="E626" s="63">
        <v>296547.261464065</v>
      </c>
      <c r="F626" s="63">
        <v>296070.10340026091</v>
      </c>
      <c r="G626" s="63">
        <v>295857.62702103762</v>
      </c>
      <c r="H626" s="63">
        <v>295514.45210918447</v>
      </c>
      <c r="I626" s="63">
        <v>295441.85421618808</v>
      </c>
      <c r="J626" s="56"/>
      <c r="K626" s="56"/>
    </row>
    <row r="627" spans="1:11" x14ac:dyDescent="0.25">
      <c r="A627" s="59">
        <v>624</v>
      </c>
      <c r="B627" s="59">
        <v>1953</v>
      </c>
      <c r="C627" s="59" t="s">
        <v>46</v>
      </c>
      <c r="D627" s="63">
        <v>146899.91426449188</v>
      </c>
      <c r="E627" s="63">
        <v>147998.88294296031</v>
      </c>
      <c r="F627" s="63">
        <v>145121.0330093214</v>
      </c>
      <c r="G627" s="63">
        <v>143644.24245632451</v>
      </c>
      <c r="H627" s="63">
        <v>140841.12041052559</v>
      </c>
      <c r="I627" s="63">
        <v>140191.02448431568</v>
      </c>
      <c r="J627" s="56"/>
      <c r="K627" s="56"/>
    </row>
    <row r="628" spans="1:11" x14ac:dyDescent="0.25">
      <c r="A628" s="59">
        <v>625</v>
      </c>
      <c r="B628" s="59">
        <v>1953</v>
      </c>
      <c r="C628" s="59" t="s">
        <v>47</v>
      </c>
      <c r="D628" s="63">
        <v>31403.533331242601</v>
      </c>
      <c r="E628" s="63">
        <v>31538.8707568059</v>
      </c>
      <c r="F628" s="63">
        <v>31150.494709994498</v>
      </c>
      <c r="G628" s="63">
        <v>30893.502556438201</v>
      </c>
      <c r="H628" s="63">
        <v>30403.029141639501</v>
      </c>
      <c r="I628" s="63">
        <v>30213.8361160188</v>
      </c>
      <c r="J628" s="56"/>
      <c r="K628" s="56"/>
    </row>
    <row r="629" spans="1:11" x14ac:dyDescent="0.25">
      <c r="A629" s="59">
        <v>626</v>
      </c>
      <c r="B629" s="59">
        <v>1953</v>
      </c>
      <c r="C629" s="59" t="s">
        <v>48</v>
      </c>
      <c r="D629" s="63">
        <v>2705.864064825746</v>
      </c>
      <c r="E629" s="63">
        <v>2707.8297769477931</v>
      </c>
      <c r="F629" s="63">
        <v>2702.8981633503977</v>
      </c>
      <c r="G629" s="63">
        <v>2700.6169688544169</v>
      </c>
      <c r="H629" s="63">
        <v>2696.8409229837462</v>
      </c>
      <c r="I629" s="63">
        <v>2696.0323429620307</v>
      </c>
      <c r="J629" s="56"/>
      <c r="K629" s="56"/>
    </row>
    <row r="630" spans="1:11" x14ac:dyDescent="0.25">
      <c r="A630" s="59">
        <v>627</v>
      </c>
      <c r="B630" s="59">
        <v>1953</v>
      </c>
      <c r="C630" s="59" t="s">
        <v>49</v>
      </c>
      <c r="D630" s="63">
        <v>1924.9767244171101</v>
      </c>
      <c r="E630" s="63">
        <v>1932.3389838838352</v>
      </c>
      <c r="F630" s="63">
        <v>1913.0739731602857</v>
      </c>
      <c r="G630" s="63">
        <v>1903.4790371653339</v>
      </c>
      <c r="H630" s="63">
        <v>1886.042330918717</v>
      </c>
      <c r="I630" s="63">
        <v>1882.7722780518052</v>
      </c>
      <c r="J630" s="56"/>
      <c r="K630" s="56"/>
    </row>
    <row r="631" spans="1:11" x14ac:dyDescent="0.25">
      <c r="A631" s="59">
        <v>628</v>
      </c>
      <c r="B631" s="59">
        <v>1953</v>
      </c>
      <c r="C631" s="59" t="s">
        <v>51</v>
      </c>
      <c r="D631" s="63">
        <v>6777.090571516077</v>
      </c>
      <c r="E631" s="63">
        <v>6778.6920125564247</v>
      </c>
      <c r="F631" s="63">
        <v>6774.3760725842985</v>
      </c>
      <c r="G631" s="63">
        <v>6771.8969892282748</v>
      </c>
      <c r="H631" s="63">
        <v>6767.7351842470043</v>
      </c>
      <c r="I631" s="63">
        <v>6766.2926452148258</v>
      </c>
      <c r="J631" s="56"/>
      <c r="K631" s="56"/>
    </row>
    <row r="632" spans="1:11" x14ac:dyDescent="0.25">
      <c r="A632" s="59">
        <v>629</v>
      </c>
      <c r="B632" s="59">
        <v>1953</v>
      </c>
      <c r="C632" s="59" t="s">
        <v>52</v>
      </c>
      <c r="D632" s="63">
        <v>21566.661060601109</v>
      </c>
      <c r="E632" s="63">
        <v>21636.590960298352</v>
      </c>
      <c r="F632" s="63">
        <v>21446.050399351829</v>
      </c>
      <c r="G632" s="63">
        <v>21335.75492126208</v>
      </c>
      <c r="H632" s="63">
        <v>21133.339650916969</v>
      </c>
      <c r="I632" s="63">
        <v>21071.033519748682</v>
      </c>
      <c r="J632" s="56"/>
      <c r="K632" s="56"/>
    </row>
    <row r="633" spans="1:11" x14ac:dyDescent="0.25">
      <c r="A633" s="59">
        <v>630</v>
      </c>
      <c r="B633" s="59">
        <v>1953</v>
      </c>
      <c r="C633" s="59" t="s">
        <v>53</v>
      </c>
      <c r="D633" s="63">
        <v>818.97383347573702</v>
      </c>
      <c r="E633" s="63">
        <v>819.49235600209897</v>
      </c>
      <c r="F633" s="63">
        <v>818.20882140849403</v>
      </c>
      <c r="G633" s="63">
        <v>817.592688877304</v>
      </c>
      <c r="H633" s="63">
        <v>816.64665683132102</v>
      </c>
      <c r="I633" s="63">
        <v>816.32953468895801</v>
      </c>
      <c r="J633" s="56"/>
      <c r="K633" s="56"/>
    </row>
    <row r="634" spans="1:11" x14ac:dyDescent="0.25">
      <c r="A634" s="59">
        <v>631</v>
      </c>
      <c r="B634" s="59">
        <v>1953</v>
      </c>
      <c r="C634" s="59" t="s">
        <v>54</v>
      </c>
      <c r="D634" s="63">
        <v>65917.187650671403</v>
      </c>
      <c r="E634" s="63">
        <v>66046.951061449305</v>
      </c>
      <c r="F634" s="63">
        <v>65725.829758346808</v>
      </c>
      <c r="G634" s="63">
        <v>65579.241547894097</v>
      </c>
      <c r="H634" s="63">
        <v>65340.805264251001</v>
      </c>
      <c r="I634" s="63">
        <v>65282.915025495</v>
      </c>
      <c r="J634" s="56"/>
      <c r="K634" s="56"/>
    </row>
    <row r="635" spans="1:11" x14ac:dyDescent="0.25">
      <c r="A635" s="59">
        <v>632</v>
      </c>
      <c r="B635" s="59">
        <v>1953</v>
      </c>
      <c r="C635" s="59" t="s">
        <v>50</v>
      </c>
      <c r="D635" s="63">
        <v>88306.713816565098</v>
      </c>
      <c r="E635" s="63">
        <v>91008.394066488501</v>
      </c>
      <c r="F635" s="63">
        <v>82487.753610571584</v>
      </c>
      <c r="G635" s="63">
        <v>74500.641291749693</v>
      </c>
      <c r="H635" s="63">
        <v>46582.714946158165</v>
      </c>
      <c r="I635" s="63">
        <v>39480.994970084466</v>
      </c>
      <c r="J635" s="56"/>
      <c r="K635" s="56"/>
    </row>
    <row r="636" spans="1:11" x14ac:dyDescent="0.25">
      <c r="A636" s="59">
        <v>633</v>
      </c>
      <c r="B636" s="59">
        <v>1953</v>
      </c>
      <c r="C636" s="59" t="s">
        <v>61</v>
      </c>
      <c r="D636" s="63">
        <v>30433.210747054247</v>
      </c>
      <c r="E636" s="63">
        <v>30438.435404813557</v>
      </c>
      <c r="F636" s="63">
        <v>30425.434456414081</v>
      </c>
      <c r="G636" s="63">
        <v>30419.488835315788</v>
      </c>
      <c r="H636" s="63">
        <v>30409.851469779729</v>
      </c>
      <c r="I636" s="63">
        <v>30407.674203021801</v>
      </c>
      <c r="J636" s="56"/>
      <c r="K636" s="56"/>
    </row>
    <row r="637" spans="1:11" x14ac:dyDescent="0.25">
      <c r="A637" s="59">
        <v>634</v>
      </c>
      <c r="B637" s="59">
        <v>1953</v>
      </c>
      <c r="C637" s="59" t="s">
        <v>55</v>
      </c>
      <c r="D637" s="63">
        <v>105164.4826566587</v>
      </c>
      <c r="E637" s="63">
        <v>108328.19235199099</v>
      </c>
      <c r="F637" s="63">
        <v>98845.290020071596</v>
      </c>
      <c r="G637" s="63">
        <v>91644.511267540889</v>
      </c>
      <c r="H637" s="63">
        <v>69535.333273226701</v>
      </c>
      <c r="I637" s="63">
        <v>47406.950945327742</v>
      </c>
      <c r="J637" s="56"/>
      <c r="K637" s="56"/>
    </row>
    <row r="638" spans="1:11" x14ac:dyDescent="0.25">
      <c r="A638" s="59">
        <v>635</v>
      </c>
      <c r="B638" s="59">
        <v>1953</v>
      </c>
      <c r="C638" s="59" t="s">
        <v>60</v>
      </c>
      <c r="D638" s="63">
        <v>12404.819078906417</v>
      </c>
      <c r="E638" s="63">
        <v>12422.329236629739</v>
      </c>
      <c r="F638" s="63">
        <v>12375.551638863082</v>
      </c>
      <c r="G638" s="63">
        <v>12349.259919094065</v>
      </c>
      <c r="H638" s="63">
        <v>12304.497217673852</v>
      </c>
      <c r="I638" s="63">
        <v>12289.542813640819</v>
      </c>
      <c r="J638" s="56"/>
      <c r="K638" s="56"/>
    </row>
    <row r="639" spans="1:11" x14ac:dyDescent="0.25">
      <c r="A639" s="59">
        <v>636</v>
      </c>
      <c r="B639" s="59">
        <v>1953</v>
      </c>
      <c r="C639" s="59" t="s">
        <v>56</v>
      </c>
      <c r="D639" s="63">
        <v>5913.2327802797399</v>
      </c>
      <c r="E639" s="63">
        <v>6103.2433535397704</v>
      </c>
      <c r="F639" s="63">
        <v>5583.1494078864998</v>
      </c>
      <c r="G639" s="63">
        <v>5280.2351905566102</v>
      </c>
      <c r="H639" s="63">
        <v>4567.3519376365002</v>
      </c>
      <c r="I639" s="63">
        <v>2383.8342971318693</v>
      </c>
      <c r="J639" s="56"/>
      <c r="K639" s="56"/>
    </row>
    <row r="640" spans="1:11" x14ac:dyDescent="0.25">
      <c r="A640" s="59">
        <v>637</v>
      </c>
      <c r="B640" s="59">
        <v>1953</v>
      </c>
      <c r="C640" s="59" t="s">
        <v>57</v>
      </c>
      <c r="D640" s="63">
        <v>444.51780493151199</v>
      </c>
      <c r="E640" s="63">
        <v>447.66226071660697</v>
      </c>
      <c r="F640" s="63">
        <v>439.57953784342999</v>
      </c>
      <c r="G640" s="63">
        <v>435.28533866464198</v>
      </c>
      <c r="H640" s="63">
        <v>427.97052341250901</v>
      </c>
      <c r="I640" s="63">
        <v>425.28639937874902</v>
      </c>
      <c r="J640" s="56"/>
      <c r="K640" s="56"/>
    </row>
    <row r="641" spans="1:11" x14ac:dyDescent="0.25">
      <c r="A641" s="59">
        <v>638</v>
      </c>
      <c r="B641" s="59">
        <v>1953</v>
      </c>
      <c r="C641" s="59" t="s">
        <v>59</v>
      </c>
      <c r="D641" s="63">
        <v>2495.00718214577</v>
      </c>
      <c r="E641" s="63">
        <v>2497.5908749243799</v>
      </c>
      <c r="F641" s="63">
        <v>2490.40126008779</v>
      </c>
      <c r="G641" s="63">
        <v>2486.01086440983</v>
      </c>
      <c r="H641" s="63">
        <v>2478.3835849953298</v>
      </c>
      <c r="I641" s="63">
        <v>2475.6884828923498</v>
      </c>
      <c r="J641" s="56"/>
      <c r="K641" s="56"/>
    </row>
    <row r="642" spans="1:11" x14ac:dyDescent="0.25">
      <c r="A642" s="59">
        <v>639</v>
      </c>
      <c r="B642" s="59">
        <v>1953</v>
      </c>
      <c r="C642" s="59" t="s">
        <v>58</v>
      </c>
      <c r="D642" s="63">
        <v>5857.1301347820281</v>
      </c>
      <c r="E642" s="63">
        <v>5858.439181008127</v>
      </c>
      <c r="F642" s="63">
        <v>5854.8912500583965</v>
      </c>
      <c r="G642" s="63">
        <v>5852.845131708099</v>
      </c>
      <c r="H642" s="63">
        <v>5849.3769892455184</v>
      </c>
      <c r="I642" s="63">
        <v>5848.2105605301231</v>
      </c>
      <c r="J642" s="56"/>
      <c r="K642" s="56"/>
    </row>
    <row r="643" spans="1:11" x14ac:dyDescent="0.25">
      <c r="A643" s="59">
        <v>640</v>
      </c>
      <c r="B643" s="59">
        <v>1953</v>
      </c>
      <c r="C643" s="59" t="s">
        <v>62</v>
      </c>
      <c r="D643" s="63">
        <v>112557.78786501123</v>
      </c>
      <c r="E643" s="63">
        <v>112596.0296293188</v>
      </c>
      <c r="F643" s="63">
        <v>112493.22737751366</v>
      </c>
      <c r="G643" s="63">
        <v>112435.54542197549</v>
      </c>
      <c r="H643" s="63">
        <v>112336.9759140817</v>
      </c>
      <c r="I643" s="63">
        <v>112306.08604901833</v>
      </c>
      <c r="J643" s="56"/>
      <c r="K643" s="56"/>
    </row>
    <row r="644" spans="1:11" x14ac:dyDescent="0.25">
      <c r="A644" s="59">
        <v>641</v>
      </c>
      <c r="B644" s="59">
        <v>1954</v>
      </c>
      <c r="C644" s="59">
        <v>1954</v>
      </c>
      <c r="D644" s="63">
        <v>1025253.0861007845</v>
      </c>
      <c r="E644" s="63">
        <v>993564.27352367481</v>
      </c>
      <c r="F644" s="63">
        <v>954962.18693056796</v>
      </c>
      <c r="G644" s="63">
        <v>921099.43484526</v>
      </c>
      <c r="H644" s="63">
        <v>862150.74197612738</v>
      </c>
      <c r="I644" s="63">
        <v>816593.28625513602</v>
      </c>
      <c r="J644" s="56"/>
      <c r="K644" s="56"/>
    </row>
    <row r="645" spans="1:11" x14ac:dyDescent="0.25">
      <c r="A645" s="59">
        <v>642</v>
      </c>
      <c r="B645" s="59">
        <v>1954</v>
      </c>
      <c r="C645" s="59" t="s">
        <v>44</v>
      </c>
      <c r="D645" s="63">
        <v>96287.775603605114</v>
      </c>
      <c r="E645" s="63">
        <v>94997.979038076854</v>
      </c>
      <c r="F645" s="63">
        <v>94108.655723122894</v>
      </c>
      <c r="G645" s="63">
        <v>93406.858069119218</v>
      </c>
      <c r="H645" s="63">
        <v>91672.859797807876</v>
      </c>
      <c r="I645" s="63">
        <v>90570.140634667317</v>
      </c>
      <c r="J645" s="56"/>
      <c r="K645" s="56"/>
    </row>
    <row r="646" spans="1:11" x14ac:dyDescent="0.25">
      <c r="A646" s="59">
        <v>643</v>
      </c>
      <c r="B646" s="59">
        <v>1954</v>
      </c>
      <c r="C646" s="59" t="s">
        <v>45</v>
      </c>
      <c r="D646" s="63">
        <v>296173.31590032112</v>
      </c>
      <c r="E646" s="63">
        <v>295807.11809935368</v>
      </c>
      <c r="F646" s="63">
        <v>295590.24852858199</v>
      </c>
      <c r="G646" s="63">
        <v>295451.98715335422</v>
      </c>
      <c r="H646" s="63">
        <v>294979.92195489607</v>
      </c>
      <c r="I646" s="63">
        <v>294690.49415873911</v>
      </c>
      <c r="J646" s="56"/>
      <c r="K646" s="56"/>
    </row>
    <row r="647" spans="1:11" x14ac:dyDescent="0.25">
      <c r="A647" s="59">
        <v>644</v>
      </c>
      <c r="B647" s="59">
        <v>1954</v>
      </c>
      <c r="C647" s="59" t="s">
        <v>46</v>
      </c>
      <c r="D647" s="63">
        <v>145791.93499868899</v>
      </c>
      <c r="E647" s="63">
        <v>143272.7237590845</v>
      </c>
      <c r="F647" s="63">
        <v>141520.43551635201</v>
      </c>
      <c r="G647" s="63">
        <v>140282.55347857898</v>
      </c>
      <c r="H647" s="63">
        <v>131758.46773845699</v>
      </c>
      <c r="I647" s="63">
        <v>112699.76160274319</v>
      </c>
      <c r="J647" s="56"/>
      <c r="K647" s="56"/>
    </row>
    <row r="648" spans="1:11" x14ac:dyDescent="0.25">
      <c r="A648" s="59">
        <v>645</v>
      </c>
      <c r="B648" s="59">
        <v>1954</v>
      </c>
      <c r="C648" s="59" t="s">
        <v>47</v>
      </c>
      <c r="D648" s="63">
        <v>31251.620526037699</v>
      </c>
      <c r="E648" s="63">
        <v>30817.1498953273</v>
      </c>
      <c r="F648" s="63">
        <v>30513.6570293529</v>
      </c>
      <c r="G648" s="63">
        <v>30245.217587507599</v>
      </c>
      <c r="H648" s="63">
        <v>30052.2936209211</v>
      </c>
      <c r="I648" s="63">
        <v>29922.134466546398</v>
      </c>
      <c r="J648" s="56"/>
      <c r="K648" s="56"/>
    </row>
    <row r="649" spans="1:11" x14ac:dyDescent="0.25">
      <c r="A649" s="59">
        <v>646</v>
      </c>
      <c r="B649" s="59">
        <v>1954</v>
      </c>
      <c r="C649" s="59" t="s">
        <v>48</v>
      </c>
      <c r="D649" s="63">
        <v>2703.987937411619</v>
      </c>
      <c r="E649" s="63">
        <v>2700.0676260718324</v>
      </c>
      <c r="F649" s="63">
        <v>2697.6800928031807</v>
      </c>
      <c r="G649" s="63">
        <v>2696.145436785861</v>
      </c>
      <c r="H649" s="63">
        <v>2690.9739315998404</v>
      </c>
      <c r="I649" s="63">
        <v>2688.185182221855</v>
      </c>
      <c r="J649" s="56"/>
      <c r="K649" s="56"/>
    </row>
    <row r="650" spans="1:11" x14ac:dyDescent="0.25">
      <c r="A650" s="59">
        <v>647</v>
      </c>
      <c r="B650" s="59">
        <v>1954</v>
      </c>
      <c r="C650" s="59" t="s">
        <v>49</v>
      </c>
      <c r="D650" s="63">
        <v>1917.5464372948411</v>
      </c>
      <c r="E650" s="63">
        <v>1901.1705534066139</v>
      </c>
      <c r="F650" s="63">
        <v>1890.112343563299</v>
      </c>
      <c r="G650" s="63">
        <v>1883.1949405814069</v>
      </c>
      <c r="H650" s="63">
        <v>1850.6109776266171</v>
      </c>
      <c r="I650" s="63">
        <v>1836.9982466639599</v>
      </c>
      <c r="J650" s="56"/>
      <c r="K650" s="56"/>
    </row>
    <row r="651" spans="1:11" x14ac:dyDescent="0.25">
      <c r="A651" s="59">
        <v>648</v>
      </c>
      <c r="B651" s="59">
        <v>1954</v>
      </c>
      <c r="C651" s="59" t="s">
        <v>51</v>
      </c>
      <c r="D651" s="63">
        <v>6775.4234212423598</v>
      </c>
      <c r="E651" s="63">
        <v>6771.2041433280556</v>
      </c>
      <c r="F651" s="63">
        <v>6768.6177977674552</v>
      </c>
      <c r="G651" s="63">
        <v>6766.5263995339383</v>
      </c>
      <c r="H651" s="63">
        <v>6765.1242274337328</v>
      </c>
      <c r="I651" s="63">
        <v>6763.9242595970236</v>
      </c>
      <c r="J651" s="56"/>
      <c r="K651" s="56"/>
    </row>
    <row r="652" spans="1:11" x14ac:dyDescent="0.25">
      <c r="A652" s="59">
        <v>649</v>
      </c>
      <c r="B652" s="59">
        <v>1954</v>
      </c>
      <c r="C652" s="59" t="s">
        <v>52</v>
      </c>
      <c r="D652" s="63">
        <v>21492.79643883168</v>
      </c>
      <c r="E652" s="63">
        <v>21305.508289775818</v>
      </c>
      <c r="F652" s="63">
        <v>21179.169294803261</v>
      </c>
      <c r="G652" s="63">
        <v>21080.79815265023</v>
      </c>
      <c r="H652" s="63">
        <v>20878.939282578562</v>
      </c>
      <c r="I652" s="63">
        <v>20770.443804639748</v>
      </c>
      <c r="J652" s="56"/>
      <c r="K652" s="56"/>
    </row>
    <row r="653" spans="1:11" x14ac:dyDescent="0.25">
      <c r="A653" s="59">
        <v>650</v>
      </c>
      <c r="B653" s="59">
        <v>1954</v>
      </c>
      <c r="C653" s="59" t="s">
        <v>53</v>
      </c>
      <c r="D653" s="63">
        <v>818.49007669015396</v>
      </c>
      <c r="E653" s="63">
        <v>817.42960550507405</v>
      </c>
      <c r="F653" s="63">
        <v>816.84218838864899</v>
      </c>
      <c r="G653" s="63">
        <v>816.38088925669194</v>
      </c>
      <c r="H653" s="63">
        <v>816.074428197423</v>
      </c>
      <c r="I653" s="63">
        <v>815.49150708532306</v>
      </c>
      <c r="J653" s="56"/>
      <c r="K653" s="56"/>
    </row>
    <row r="654" spans="1:11" x14ac:dyDescent="0.25">
      <c r="A654" s="59">
        <v>651</v>
      </c>
      <c r="B654" s="59">
        <v>1954</v>
      </c>
      <c r="C654" s="59" t="s">
        <v>54</v>
      </c>
      <c r="D654" s="63">
        <v>65795.71191966749</v>
      </c>
      <c r="E654" s="63">
        <v>65543.291615867798</v>
      </c>
      <c r="F654" s="63">
        <v>65393.378716009</v>
      </c>
      <c r="G654" s="63">
        <v>65291.4316097556</v>
      </c>
      <c r="H654" s="63">
        <v>65000.020742404602</v>
      </c>
      <c r="I654" s="63">
        <v>64794.018558936106</v>
      </c>
      <c r="J654" s="56"/>
      <c r="K654" s="56"/>
    </row>
    <row r="655" spans="1:11" x14ac:dyDescent="0.25">
      <c r="A655" s="59">
        <v>652</v>
      </c>
      <c r="B655" s="59">
        <v>1954</v>
      </c>
      <c r="C655" s="59" t="s">
        <v>50</v>
      </c>
      <c r="D655" s="63">
        <v>84964.500993741793</v>
      </c>
      <c r="E655" s="63">
        <v>71171.680604057998</v>
      </c>
      <c r="F655" s="63">
        <v>48766.869011200877</v>
      </c>
      <c r="G655" s="63">
        <v>41359.80096421417</v>
      </c>
      <c r="H655" s="63">
        <v>17955.729213962928</v>
      </c>
      <c r="I655" s="63">
        <v>6771.7640748501344</v>
      </c>
      <c r="J655" s="56"/>
      <c r="K655" s="56"/>
    </row>
    <row r="656" spans="1:11" x14ac:dyDescent="0.25">
      <c r="A656" s="59">
        <v>653</v>
      </c>
      <c r="B656" s="59">
        <v>1954</v>
      </c>
      <c r="C656" s="59" t="s">
        <v>61</v>
      </c>
      <c r="D656" s="63">
        <v>30428.280147383648</v>
      </c>
      <c r="E656" s="63">
        <v>30418.048672763827</v>
      </c>
      <c r="F656" s="63">
        <v>30411.965834141782</v>
      </c>
      <c r="G656" s="63">
        <v>30407.986236932709</v>
      </c>
      <c r="H656" s="63">
        <v>30396.121873443892</v>
      </c>
      <c r="I656" s="63">
        <v>30389.025028716937</v>
      </c>
      <c r="J656" s="56"/>
      <c r="K656" s="56"/>
    </row>
    <row r="657" spans="1:11" x14ac:dyDescent="0.25">
      <c r="A657" s="59">
        <v>654</v>
      </c>
      <c r="B657" s="59">
        <v>1954</v>
      </c>
      <c r="C657" s="59" t="s">
        <v>55</v>
      </c>
      <c r="D657" s="63">
        <v>101446.58595785502</v>
      </c>
      <c r="E657" s="63">
        <v>89315.067437775404</v>
      </c>
      <c r="F657" s="63">
        <v>77080.255855601688</v>
      </c>
      <c r="G657" s="63">
        <v>54303.934412081493</v>
      </c>
      <c r="H657" s="63">
        <v>31863.544083146331</v>
      </c>
      <c r="I657" s="63">
        <v>20611.301068713954</v>
      </c>
      <c r="J657" s="56"/>
      <c r="K657" s="56"/>
    </row>
    <row r="658" spans="1:11" x14ac:dyDescent="0.25">
      <c r="A658" s="59">
        <v>655</v>
      </c>
      <c r="B658" s="59">
        <v>1954</v>
      </c>
      <c r="C658" s="59" t="s">
        <v>60</v>
      </c>
      <c r="D658" s="63">
        <v>12386.785607890593</v>
      </c>
      <c r="E658" s="63">
        <v>12342.001679135381</v>
      </c>
      <c r="F658" s="63">
        <v>12314.138652598502</v>
      </c>
      <c r="G658" s="63">
        <v>12291.94622178339</v>
      </c>
      <c r="H658" s="63">
        <v>12269.980896135676</v>
      </c>
      <c r="I658" s="63">
        <v>12253.260003133306</v>
      </c>
      <c r="J658" s="56"/>
      <c r="K658" s="56"/>
    </row>
    <row r="659" spans="1:11" x14ac:dyDescent="0.25">
      <c r="A659" s="59">
        <v>656</v>
      </c>
      <c r="B659" s="59">
        <v>1954</v>
      </c>
      <c r="C659" s="59" t="s">
        <v>56</v>
      </c>
      <c r="D659" s="63">
        <v>5710.8849633744303</v>
      </c>
      <c r="E659" s="63">
        <v>5192.8547537631002</v>
      </c>
      <c r="F659" s="63">
        <v>4792.1618871882401</v>
      </c>
      <c r="G659" s="63">
        <v>3753.4523174379801</v>
      </c>
      <c r="H659" s="63">
        <v>2207.248934444624</v>
      </c>
      <c r="I659" s="63">
        <v>64.777077855009097</v>
      </c>
      <c r="J659" s="56"/>
      <c r="K659" s="56"/>
    </row>
    <row r="660" spans="1:11" x14ac:dyDescent="0.25">
      <c r="A660" s="59">
        <v>657</v>
      </c>
      <c r="B660" s="59">
        <v>1954</v>
      </c>
      <c r="C660" s="59" t="s">
        <v>57</v>
      </c>
      <c r="D660" s="63">
        <v>441.44052807655601</v>
      </c>
      <c r="E660" s="63">
        <v>434.09187929685004</v>
      </c>
      <c r="F660" s="63">
        <v>429.56419424438201</v>
      </c>
      <c r="G660" s="63">
        <v>425.72937094199801</v>
      </c>
      <c r="H660" s="63">
        <v>423.030167580691</v>
      </c>
      <c r="I660" s="63">
        <v>418.84293594525104</v>
      </c>
      <c r="J660" s="56"/>
      <c r="K660" s="56"/>
    </row>
    <row r="661" spans="1:11" x14ac:dyDescent="0.25">
      <c r="A661" s="59">
        <v>658</v>
      </c>
      <c r="B661" s="59">
        <v>1954</v>
      </c>
      <c r="C661" s="59" t="s">
        <v>59</v>
      </c>
      <c r="D661" s="63">
        <v>2492.2075058847399</v>
      </c>
      <c r="E661" s="63">
        <v>2484.76015312447</v>
      </c>
      <c r="F661" s="63">
        <v>2480.0215029691099</v>
      </c>
      <c r="G661" s="63">
        <v>2476.1264414011398</v>
      </c>
      <c r="H661" s="63">
        <v>2473.48968912185</v>
      </c>
      <c r="I661" s="63">
        <v>2471.7843059391698</v>
      </c>
      <c r="J661" s="56"/>
      <c r="K661" s="56"/>
    </row>
    <row r="662" spans="1:11" x14ac:dyDescent="0.25">
      <c r="A662" s="59">
        <v>659</v>
      </c>
      <c r="B662" s="59">
        <v>1954</v>
      </c>
      <c r="C662" s="59" t="s">
        <v>58</v>
      </c>
      <c r="D662" s="63">
        <v>5855.7567430740764</v>
      </c>
      <c r="E662" s="63">
        <v>5852.2764516265706</v>
      </c>
      <c r="F662" s="63">
        <v>5850.1176157365599</v>
      </c>
      <c r="G662" s="63">
        <v>5848.3981433009076</v>
      </c>
      <c r="H662" s="63">
        <v>5846.9173363525179</v>
      </c>
      <c r="I662" s="63">
        <v>5845.9239524994864</v>
      </c>
      <c r="J662" s="56"/>
      <c r="K662" s="56"/>
    </row>
    <row r="663" spans="1:11" x14ac:dyDescent="0.25">
      <c r="A663" s="59">
        <v>660</v>
      </c>
      <c r="B663" s="59">
        <v>1954</v>
      </c>
      <c r="C663" s="59" t="s">
        <v>62</v>
      </c>
      <c r="D663" s="63">
        <v>112518.04039371267</v>
      </c>
      <c r="E663" s="63">
        <v>112419.84926633385</v>
      </c>
      <c r="F663" s="63">
        <v>112358.29514614215</v>
      </c>
      <c r="G663" s="63">
        <v>112310.96702004233</v>
      </c>
      <c r="H663" s="63">
        <v>112249.39308001593</v>
      </c>
      <c r="I663" s="63">
        <v>112215.01538564288</v>
      </c>
      <c r="J663" s="56"/>
      <c r="K663" s="56"/>
    </row>
    <row r="664" spans="1:11" x14ac:dyDescent="0.25">
      <c r="A664" s="59">
        <v>661</v>
      </c>
      <c r="B664" s="59">
        <v>1955</v>
      </c>
      <c r="C664" s="59">
        <v>1955</v>
      </c>
      <c r="D664" s="63">
        <v>974246.12262637715</v>
      </c>
      <c r="E664" s="63">
        <v>991481.86501777801</v>
      </c>
      <c r="F664" s="63">
        <v>937922.47583036148</v>
      </c>
      <c r="G664" s="63">
        <v>886272.81812626158</v>
      </c>
      <c r="H664" s="63">
        <v>822298.06308405136</v>
      </c>
      <c r="I664" s="63">
        <v>771199.07496504998</v>
      </c>
      <c r="J664" s="56"/>
      <c r="K664" s="56"/>
    </row>
    <row r="665" spans="1:11" x14ac:dyDescent="0.25">
      <c r="A665" s="59">
        <v>662</v>
      </c>
      <c r="B665" s="59">
        <v>1955</v>
      </c>
      <c r="C665" s="59" t="s">
        <v>44</v>
      </c>
      <c r="D665" s="63">
        <v>94591.090925967263</v>
      </c>
      <c r="E665" s="63">
        <v>94939.119403777455</v>
      </c>
      <c r="F665" s="63">
        <v>93656.140317213896</v>
      </c>
      <c r="G665" s="63">
        <v>92617.766190832423</v>
      </c>
      <c r="H665" s="63">
        <v>90722.472887114985</v>
      </c>
      <c r="I665" s="63">
        <v>89620.39977150441</v>
      </c>
      <c r="J665" s="56"/>
      <c r="K665" s="56"/>
    </row>
    <row r="666" spans="1:11" x14ac:dyDescent="0.25">
      <c r="A666" s="59">
        <v>663</v>
      </c>
      <c r="B666" s="59">
        <v>1955</v>
      </c>
      <c r="C666" s="59" t="s">
        <v>45</v>
      </c>
      <c r="D666" s="63">
        <v>295720.11828170018</v>
      </c>
      <c r="E666" s="63">
        <v>295793.481681142</v>
      </c>
      <c r="F666" s="63">
        <v>295491.66454263299</v>
      </c>
      <c r="G666" s="63">
        <v>295211.27625365939</v>
      </c>
      <c r="H666" s="63">
        <v>294767.89749330695</v>
      </c>
      <c r="I666" s="63">
        <v>294325.60667375743</v>
      </c>
      <c r="J666" s="56"/>
      <c r="K666" s="56"/>
    </row>
    <row r="667" spans="1:11" x14ac:dyDescent="0.25">
      <c r="A667" s="59">
        <v>664</v>
      </c>
      <c r="B667" s="59">
        <v>1955</v>
      </c>
      <c r="C667" s="59" t="s">
        <v>46</v>
      </c>
      <c r="D667" s="63">
        <v>142614.36170095569</v>
      </c>
      <c r="E667" s="63">
        <v>143171.04118359921</v>
      </c>
      <c r="F667" s="63">
        <v>140637.03024560341</v>
      </c>
      <c r="G667" s="63">
        <v>137290.19887785212</v>
      </c>
      <c r="H667" s="63">
        <v>115917.4921218833</v>
      </c>
      <c r="I667" s="63">
        <v>78631.819698230087</v>
      </c>
      <c r="J667" s="56"/>
      <c r="K667" s="56"/>
    </row>
    <row r="668" spans="1:11" x14ac:dyDescent="0.25">
      <c r="A668" s="59">
        <v>665</v>
      </c>
      <c r="B668" s="59">
        <v>1955</v>
      </c>
      <c r="C668" s="59" t="s">
        <v>47</v>
      </c>
      <c r="D668" s="63">
        <v>30655.505209401701</v>
      </c>
      <c r="E668" s="63">
        <v>30794.886896231001</v>
      </c>
      <c r="F668" s="63">
        <v>30354.131725492702</v>
      </c>
      <c r="G668" s="63">
        <v>30142.675595270899</v>
      </c>
      <c r="H668" s="63">
        <v>29928.0198353415</v>
      </c>
      <c r="I668" s="63">
        <v>29908.326579164299</v>
      </c>
      <c r="J668" s="56"/>
      <c r="K668" s="56"/>
    </row>
    <row r="669" spans="1:11" x14ac:dyDescent="0.25">
      <c r="A669" s="59">
        <v>666</v>
      </c>
      <c r="B669" s="59">
        <v>1955</v>
      </c>
      <c r="C669" s="59" t="s">
        <v>48</v>
      </c>
      <c r="D669" s="63">
        <v>2699.1151222485296</v>
      </c>
      <c r="E669" s="63">
        <v>2699.9188625928459</v>
      </c>
      <c r="F669" s="63">
        <v>2696.5877848227369</v>
      </c>
      <c r="G669" s="63">
        <v>2693.4982685124851</v>
      </c>
      <c r="H669" s="63">
        <v>2688.827360598842</v>
      </c>
      <c r="I669" s="63">
        <v>2685.2313589948612</v>
      </c>
      <c r="J669" s="56"/>
      <c r="K669" s="56"/>
    </row>
    <row r="670" spans="1:11" x14ac:dyDescent="0.25">
      <c r="A670" s="59">
        <v>667</v>
      </c>
      <c r="B670" s="59">
        <v>1955</v>
      </c>
      <c r="C670" s="59" t="s">
        <v>49</v>
      </c>
      <c r="D670" s="63">
        <v>1897.3133413607243</v>
      </c>
      <c r="E670" s="63">
        <v>1900.551184895103</v>
      </c>
      <c r="F670" s="63">
        <v>1884.9408406165489</v>
      </c>
      <c r="G670" s="63">
        <v>1867.1345025413771</v>
      </c>
      <c r="H670" s="63">
        <v>1838.700657744384</v>
      </c>
      <c r="I670" s="63">
        <v>1829.178426212932</v>
      </c>
      <c r="J670" s="56"/>
      <c r="K670" s="56"/>
    </row>
    <row r="671" spans="1:11" x14ac:dyDescent="0.25">
      <c r="A671" s="59">
        <v>668</v>
      </c>
      <c r="B671" s="59">
        <v>1955</v>
      </c>
      <c r="C671" s="59" t="s">
        <v>51</v>
      </c>
      <c r="D671" s="63">
        <v>6769.795018936783</v>
      </c>
      <c r="E671" s="63">
        <v>6771.0055251619051</v>
      </c>
      <c r="F671" s="63">
        <v>6767.3544845003344</v>
      </c>
      <c r="G671" s="63">
        <v>6765.7710575864267</v>
      </c>
      <c r="H671" s="63">
        <v>6764.12763183482</v>
      </c>
      <c r="I671" s="63">
        <v>6763.0468235642102</v>
      </c>
      <c r="J671" s="56"/>
      <c r="K671" s="56"/>
    </row>
    <row r="672" spans="1:11" x14ac:dyDescent="0.25">
      <c r="A672" s="59">
        <v>669</v>
      </c>
      <c r="B672" s="59">
        <v>1955</v>
      </c>
      <c r="C672" s="59" t="s">
        <v>52</v>
      </c>
      <c r="D672" s="63">
        <v>21246.137288616472</v>
      </c>
      <c r="E672" s="63">
        <v>21296.934343814431</v>
      </c>
      <c r="F672" s="63">
        <v>21116.067392461748</v>
      </c>
      <c r="G672" s="63">
        <v>20983.808268887009</v>
      </c>
      <c r="H672" s="63">
        <v>20782.033875599307</v>
      </c>
      <c r="I672" s="63">
        <v>20722.270211912532</v>
      </c>
      <c r="J672" s="56"/>
      <c r="K672" s="56"/>
    </row>
    <row r="673" spans="1:11" x14ac:dyDescent="0.25">
      <c r="A673" s="59">
        <v>670</v>
      </c>
      <c r="B673" s="59">
        <v>1955</v>
      </c>
      <c r="C673" s="59" t="s">
        <v>53</v>
      </c>
      <c r="D673" s="63">
        <v>817.10620826372599</v>
      </c>
      <c r="E673" s="63">
        <v>817.38340503832001</v>
      </c>
      <c r="F673" s="63">
        <v>816.56276149515202</v>
      </c>
      <c r="G673" s="63">
        <v>816.215574152101</v>
      </c>
      <c r="H673" s="63">
        <v>815.71171253227089</v>
      </c>
      <c r="I673" s="63">
        <v>814.46013432531095</v>
      </c>
      <c r="J673" s="56"/>
      <c r="K673" s="56"/>
    </row>
    <row r="674" spans="1:11" x14ac:dyDescent="0.25">
      <c r="A674" s="59">
        <v>671</v>
      </c>
      <c r="B674" s="59">
        <v>1955</v>
      </c>
      <c r="C674" s="59" t="s">
        <v>54</v>
      </c>
      <c r="D674" s="63">
        <v>65478.790455942908</v>
      </c>
      <c r="E674" s="63">
        <v>65533.450409707599</v>
      </c>
      <c r="F674" s="63">
        <v>65323.559866845506</v>
      </c>
      <c r="G674" s="63">
        <v>65145.146892275603</v>
      </c>
      <c r="H674" s="63">
        <v>64852.214233926003</v>
      </c>
      <c r="I674" s="63">
        <v>64511.150995383097</v>
      </c>
      <c r="J674" s="56"/>
      <c r="K674" s="56"/>
    </row>
    <row r="675" spans="1:11" x14ac:dyDescent="0.25">
      <c r="A675" s="59">
        <v>672</v>
      </c>
      <c r="B675" s="59">
        <v>1955</v>
      </c>
      <c r="C675" s="59" t="s">
        <v>50</v>
      </c>
      <c r="D675" s="63">
        <v>58782.281972436402</v>
      </c>
      <c r="E675" s="63">
        <v>70035.2968780542</v>
      </c>
      <c r="F675" s="63">
        <v>45360.621942968071</v>
      </c>
      <c r="G675" s="63">
        <v>28539.21483645467</v>
      </c>
      <c r="H675" s="63">
        <v>6771.7640748501453</v>
      </c>
      <c r="I675" s="63">
        <v>6771.7640748501844</v>
      </c>
      <c r="J675" s="56"/>
      <c r="K675" s="56"/>
    </row>
    <row r="676" spans="1:11" x14ac:dyDescent="0.25">
      <c r="A676" s="59">
        <v>673</v>
      </c>
      <c r="B676" s="59">
        <v>1955</v>
      </c>
      <c r="C676" s="59" t="s">
        <v>61</v>
      </c>
      <c r="D676" s="63">
        <v>30415.513366201631</v>
      </c>
      <c r="E676" s="63">
        <v>30417.656917247405</v>
      </c>
      <c r="F676" s="63">
        <v>30409.186477765179</v>
      </c>
      <c r="G676" s="63">
        <v>30401.873961225971</v>
      </c>
      <c r="H676" s="63">
        <v>30390.848034032599</v>
      </c>
      <c r="I676" s="63">
        <v>30380.661521771071</v>
      </c>
      <c r="J676" s="56"/>
      <c r="K676" s="56"/>
    </row>
    <row r="677" spans="1:11" x14ac:dyDescent="0.25">
      <c r="A677" s="59">
        <v>674</v>
      </c>
      <c r="B677" s="59">
        <v>1955</v>
      </c>
      <c r="C677" s="59" t="s">
        <v>55</v>
      </c>
      <c r="D677" s="63">
        <v>84079.256725422296</v>
      </c>
      <c r="E677" s="63">
        <v>88618.394472384403</v>
      </c>
      <c r="F677" s="63">
        <v>65598.772331184897</v>
      </c>
      <c r="G677" s="63">
        <v>38284.91689985001</v>
      </c>
      <c r="H677" s="63">
        <v>21982.634763423554</v>
      </c>
      <c r="I677" s="63">
        <v>11008.047657494555</v>
      </c>
      <c r="J677" s="56"/>
      <c r="K677" s="56"/>
    </row>
    <row r="678" spans="1:11" x14ac:dyDescent="0.25">
      <c r="A678" s="59">
        <v>675</v>
      </c>
      <c r="B678" s="59">
        <v>1955</v>
      </c>
      <c r="C678" s="59" t="s">
        <v>60</v>
      </c>
      <c r="D678" s="63">
        <v>12327.425580973653</v>
      </c>
      <c r="E678" s="63">
        <v>12339.930377043225</v>
      </c>
      <c r="F678" s="63">
        <v>12300.499110997353</v>
      </c>
      <c r="G678" s="63">
        <v>12280.415257747367</v>
      </c>
      <c r="H678" s="63">
        <v>12256.566360624611</v>
      </c>
      <c r="I678" s="63">
        <v>12237.849562437888</v>
      </c>
      <c r="J678" s="56"/>
      <c r="K678" s="56"/>
    </row>
    <row r="679" spans="1:11" x14ac:dyDescent="0.25">
      <c r="A679" s="59">
        <v>676</v>
      </c>
      <c r="B679" s="59">
        <v>1955</v>
      </c>
      <c r="C679" s="59" t="s">
        <v>56</v>
      </c>
      <c r="D679" s="63">
        <v>4998.4385144851494</v>
      </c>
      <c r="E679" s="63">
        <v>5167.1515217787501</v>
      </c>
      <c r="F679" s="63">
        <v>4426.7955393837901</v>
      </c>
      <c r="G679" s="63">
        <v>2207.5072379603039</v>
      </c>
      <c r="H679" s="63">
        <v>861.02855041546309</v>
      </c>
      <c r="I679" s="63">
        <v>64.777077855009097</v>
      </c>
      <c r="J679" s="56"/>
      <c r="K679" s="56"/>
    </row>
    <row r="680" spans="1:11" x14ac:dyDescent="0.25">
      <c r="A680" s="59">
        <v>677</v>
      </c>
      <c r="B680" s="59">
        <v>1955</v>
      </c>
      <c r="C680" s="59" t="s">
        <v>57</v>
      </c>
      <c r="D680" s="63">
        <v>431.64563710279901</v>
      </c>
      <c r="E680" s="63">
        <v>433.74902906596003</v>
      </c>
      <c r="F680" s="63">
        <v>427.27256590507199</v>
      </c>
      <c r="G680" s="63">
        <v>424.28939398330999</v>
      </c>
      <c r="H680" s="63">
        <v>420.25178049218903</v>
      </c>
      <c r="I680" s="63">
        <v>411.43718717596897</v>
      </c>
      <c r="J680" s="56"/>
      <c r="K680" s="56"/>
    </row>
    <row r="681" spans="1:11" x14ac:dyDescent="0.25">
      <c r="A681" s="59">
        <v>678</v>
      </c>
      <c r="B681" s="59">
        <v>1955</v>
      </c>
      <c r="C681" s="59" t="s">
        <v>59</v>
      </c>
      <c r="D681" s="63">
        <v>2482.1907413058302</v>
      </c>
      <c r="E681" s="63">
        <v>2484.39998889666</v>
      </c>
      <c r="F681" s="63">
        <v>2477.67435380813</v>
      </c>
      <c r="G681" s="63">
        <v>2474.7084942916799</v>
      </c>
      <c r="H681" s="63">
        <v>2471.8601685690401</v>
      </c>
      <c r="I681" s="63">
        <v>2471.6067811788598</v>
      </c>
      <c r="J681" s="56"/>
      <c r="K681" s="56"/>
    </row>
    <row r="682" spans="1:11" x14ac:dyDescent="0.25">
      <c r="A682" s="59">
        <v>679</v>
      </c>
      <c r="B682" s="59">
        <v>1955</v>
      </c>
      <c r="C682" s="59" t="s">
        <v>58</v>
      </c>
      <c r="D682" s="63">
        <v>5851.1295462220396</v>
      </c>
      <c r="E682" s="63">
        <v>5852.1138922592672</v>
      </c>
      <c r="F682" s="63">
        <v>5849.0660572328688</v>
      </c>
      <c r="G682" s="63">
        <v>5847.6106237296062</v>
      </c>
      <c r="H682" s="63">
        <v>5846.0515347564988</v>
      </c>
      <c r="I682" s="63">
        <v>5845.4002151331651</v>
      </c>
      <c r="J682" s="56"/>
      <c r="K682" s="56"/>
    </row>
    <row r="683" spans="1:11" x14ac:dyDescent="0.25">
      <c r="A683" s="59">
        <v>680</v>
      </c>
      <c r="B683" s="59">
        <v>1955</v>
      </c>
      <c r="C683" s="59" t="s">
        <v>62</v>
      </c>
      <c r="D683" s="63">
        <v>112388.90698883333</v>
      </c>
      <c r="E683" s="63">
        <v>112415.39904508839</v>
      </c>
      <c r="F683" s="63">
        <v>112328.54748943099</v>
      </c>
      <c r="G683" s="63">
        <v>112278.78993944873</v>
      </c>
      <c r="H683" s="63">
        <v>112219.56000700479</v>
      </c>
      <c r="I683" s="63">
        <v>112196.04021410429</v>
      </c>
      <c r="J683" s="56"/>
      <c r="K683" s="56"/>
    </row>
    <row r="684" spans="1:11" x14ac:dyDescent="0.25">
      <c r="A684" s="59">
        <v>681</v>
      </c>
      <c r="B684" s="59">
        <v>1956</v>
      </c>
      <c r="C684" s="59">
        <v>1956</v>
      </c>
      <c r="D684" s="63">
        <v>1006742.9667417888</v>
      </c>
      <c r="E684" s="63">
        <v>1037097.8179689178</v>
      </c>
      <c r="F684" s="63">
        <v>998801.53579403099</v>
      </c>
      <c r="G684" s="63">
        <v>950536.13850948878</v>
      </c>
      <c r="H684" s="63">
        <v>908346.31350100343</v>
      </c>
      <c r="I684" s="63">
        <v>854352.94334428769</v>
      </c>
      <c r="J684" s="56"/>
      <c r="K684" s="56"/>
    </row>
    <row r="685" spans="1:11" x14ac:dyDescent="0.25">
      <c r="A685" s="59">
        <v>682</v>
      </c>
      <c r="B685" s="59">
        <v>1956</v>
      </c>
      <c r="C685" s="59" t="s">
        <v>44</v>
      </c>
      <c r="D685" s="63">
        <v>95449.30456730786</v>
      </c>
      <c r="E685" s="63">
        <v>96935.082420331921</v>
      </c>
      <c r="F685" s="63">
        <v>95161.447442481469</v>
      </c>
      <c r="G685" s="63">
        <v>93962.079938214811</v>
      </c>
      <c r="H685" s="63">
        <v>93318.553771600855</v>
      </c>
      <c r="I685" s="63">
        <v>91314.48024918235</v>
      </c>
      <c r="J685" s="56"/>
      <c r="K685" s="56"/>
    </row>
    <row r="686" spans="1:11" x14ac:dyDescent="0.25">
      <c r="A686" s="59">
        <v>683</v>
      </c>
      <c r="B686" s="59">
        <v>1956</v>
      </c>
      <c r="C686" s="59" t="s">
        <v>45</v>
      </c>
      <c r="D686" s="63">
        <v>295921.163138945</v>
      </c>
      <c r="E686" s="63">
        <v>296405.23282600124</v>
      </c>
      <c r="F686" s="63">
        <v>295846.55835299741</v>
      </c>
      <c r="G686" s="63">
        <v>295553.94746438158</v>
      </c>
      <c r="H686" s="63">
        <v>295439.17601117311</v>
      </c>
      <c r="I686" s="63">
        <v>294906.00007265178</v>
      </c>
      <c r="J686" s="56"/>
      <c r="K686" s="56"/>
    </row>
    <row r="687" spans="1:11" x14ac:dyDescent="0.25">
      <c r="A687" s="59">
        <v>684</v>
      </c>
      <c r="B687" s="59">
        <v>1956</v>
      </c>
      <c r="C687" s="59" t="s">
        <v>46</v>
      </c>
      <c r="D687" s="63">
        <v>144100.14643194599</v>
      </c>
      <c r="E687" s="63">
        <v>147200.3638420098</v>
      </c>
      <c r="F687" s="63">
        <v>143563.51853841281</v>
      </c>
      <c r="G687" s="63">
        <v>141196.33050028799</v>
      </c>
      <c r="H687" s="63">
        <v>140166.7327246794</v>
      </c>
      <c r="I687" s="63">
        <v>128600.71147124781</v>
      </c>
      <c r="J687" s="56"/>
      <c r="K687" s="56"/>
    </row>
    <row r="688" spans="1:11" x14ac:dyDescent="0.25">
      <c r="A688" s="59">
        <v>685</v>
      </c>
      <c r="B688" s="59">
        <v>1956</v>
      </c>
      <c r="C688" s="59" t="s">
        <v>47</v>
      </c>
      <c r="D688" s="63">
        <v>30979.2842415534</v>
      </c>
      <c r="E688" s="63">
        <v>31441.927006084199</v>
      </c>
      <c r="F688" s="63">
        <v>30877.486952637999</v>
      </c>
      <c r="G688" s="63">
        <v>30468.193852407301</v>
      </c>
      <c r="H688" s="63">
        <v>30205.062185523901</v>
      </c>
      <c r="I688" s="63">
        <v>30005.351864325501</v>
      </c>
      <c r="J688" s="56"/>
      <c r="K688" s="56"/>
    </row>
    <row r="689" spans="1:11" x14ac:dyDescent="0.25">
      <c r="A689" s="59">
        <v>686</v>
      </c>
      <c r="B689" s="59">
        <v>1956</v>
      </c>
      <c r="C689" s="59" t="s">
        <v>48</v>
      </c>
      <c r="D689" s="63">
        <v>2701.3042262890981</v>
      </c>
      <c r="E689" s="63">
        <v>2706.390320739662</v>
      </c>
      <c r="F689" s="63">
        <v>2700.4968098944209</v>
      </c>
      <c r="G689" s="63">
        <v>2697.2785348013012</v>
      </c>
      <c r="H689" s="63">
        <v>2696.0023622586168</v>
      </c>
      <c r="I689" s="63">
        <v>2690.1895494752262</v>
      </c>
      <c r="J689" s="56"/>
      <c r="K689" s="56"/>
    </row>
    <row r="690" spans="1:11" x14ac:dyDescent="0.25">
      <c r="A690" s="59">
        <v>687</v>
      </c>
      <c r="B690" s="59">
        <v>1956</v>
      </c>
      <c r="C690" s="59" t="s">
        <v>49</v>
      </c>
      <c r="D690" s="63">
        <v>1906.3850281533641</v>
      </c>
      <c r="E690" s="63">
        <v>1926.9920579756811</v>
      </c>
      <c r="F690" s="63">
        <v>1902.97215406643</v>
      </c>
      <c r="G690" s="63">
        <v>1888.1046533891461</v>
      </c>
      <c r="H690" s="63">
        <v>1882.6628088090949</v>
      </c>
      <c r="I690" s="63">
        <v>1845.7561433659562</v>
      </c>
      <c r="J690" s="56"/>
      <c r="K690" s="56"/>
    </row>
    <row r="691" spans="1:11" x14ac:dyDescent="0.25">
      <c r="A691" s="59">
        <v>688</v>
      </c>
      <c r="B691" s="59">
        <v>1956</v>
      </c>
      <c r="C691" s="59" t="s">
        <v>51</v>
      </c>
      <c r="D691" s="63">
        <v>6772.6980400037037</v>
      </c>
      <c r="E691" s="63">
        <v>6777.532513303735</v>
      </c>
      <c r="F691" s="63">
        <v>6771.7501293156893</v>
      </c>
      <c r="G691" s="63">
        <v>6768.2514401001827</v>
      </c>
      <c r="H691" s="63">
        <v>6766.2277280116223</v>
      </c>
      <c r="I691" s="63">
        <v>6764.7776104901586</v>
      </c>
      <c r="J691" s="56"/>
      <c r="K691" s="56"/>
    </row>
    <row r="692" spans="1:11" x14ac:dyDescent="0.25">
      <c r="A692" s="59">
        <v>689</v>
      </c>
      <c r="B692" s="59">
        <v>1956</v>
      </c>
      <c r="C692" s="59" t="s">
        <v>52</v>
      </c>
      <c r="D692" s="63">
        <v>21371.176968050429</v>
      </c>
      <c r="E692" s="63">
        <v>21586.073520273749</v>
      </c>
      <c r="F692" s="63">
        <v>21329.306513771029</v>
      </c>
      <c r="G692" s="63">
        <v>21158.926022709878</v>
      </c>
      <c r="H692" s="63">
        <v>21068.345775452981</v>
      </c>
      <c r="I692" s="63">
        <v>20841.060300017369</v>
      </c>
      <c r="J692" s="56"/>
      <c r="K692" s="56"/>
    </row>
    <row r="693" spans="1:11" x14ac:dyDescent="0.25">
      <c r="A693" s="59">
        <v>690</v>
      </c>
      <c r="B693" s="59">
        <v>1956</v>
      </c>
      <c r="C693" s="59" t="s">
        <v>53</v>
      </c>
      <c r="D693" s="63">
        <v>817.78554631511599</v>
      </c>
      <c r="E693" s="63">
        <v>819.11103032551296</v>
      </c>
      <c r="F693" s="63">
        <v>817.55785477318705</v>
      </c>
      <c r="G693" s="63">
        <v>816.76082609907098</v>
      </c>
      <c r="H693" s="63">
        <v>816.3153318757229</v>
      </c>
      <c r="I693" s="63">
        <v>815.98005553053304</v>
      </c>
      <c r="J693" s="56"/>
      <c r="K693" s="56"/>
    </row>
    <row r="694" spans="1:11" x14ac:dyDescent="0.25">
      <c r="A694" s="59">
        <v>691</v>
      </c>
      <c r="B694" s="59">
        <v>1956</v>
      </c>
      <c r="C694" s="59" t="s">
        <v>54</v>
      </c>
      <c r="D694" s="63">
        <v>65623.670359595199</v>
      </c>
      <c r="E694" s="63">
        <v>65951.647567206703</v>
      </c>
      <c r="F694" s="63">
        <v>65571.420698169895</v>
      </c>
      <c r="G694" s="63">
        <v>65368.908372544101</v>
      </c>
      <c r="H694" s="63">
        <v>65280.626271523404</v>
      </c>
      <c r="I694" s="63">
        <v>64950.181881457298</v>
      </c>
      <c r="J694" s="56"/>
      <c r="K694" s="56"/>
    </row>
    <row r="695" spans="1:11" x14ac:dyDescent="0.25">
      <c r="A695" s="59">
        <v>692</v>
      </c>
      <c r="B695" s="59">
        <v>1956</v>
      </c>
      <c r="C695" s="59" t="s">
        <v>50</v>
      </c>
      <c r="D695" s="63">
        <v>77557.620596278895</v>
      </c>
      <c r="E695" s="63">
        <v>89095.866775086004</v>
      </c>
      <c r="F695" s="63">
        <v>73860.940288953192</v>
      </c>
      <c r="G695" s="63">
        <v>47942.065083395573</v>
      </c>
      <c r="H695" s="63">
        <v>38832.908979037573</v>
      </c>
      <c r="I695" s="63">
        <v>17316.097934755249</v>
      </c>
      <c r="J695" s="56"/>
      <c r="K695" s="56"/>
    </row>
    <row r="696" spans="1:11" x14ac:dyDescent="0.25">
      <c r="A696" s="59">
        <v>693</v>
      </c>
      <c r="B696" s="59">
        <v>1956</v>
      </c>
      <c r="C696" s="59" t="s">
        <v>61</v>
      </c>
      <c r="D696" s="63">
        <v>30421.282397138883</v>
      </c>
      <c r="E696" s="63">
        <v>30434.602995083478</v>
      </c>
      <c r="F696" s="63">
        <v>30419.174501384219</v>
      </c>
      <c r="G696" s="63">
        <v>30410.967309368963</v>
      </c>
      <c r="H696" s="63">
        <v>30407.590895268462</v>
      </c>
      <c r="I696" s="63">
        <v>30394.268191993309</v>
      </c>
      <c r="J696" s="56"/>
      <c r="K696" s="56"/>
    </row>
    <row r="697" spans="1:11" x14ac:dyDescent="0.25">
      <c r="A697" s="59">
        <v>694</v>
      </c>
      <c r="B697" s="59">
        <v>1956</v>
      </c>
      <c r="C697" s="59" t="s">
        <v>55</v>
      </c>
      <c r="D697" s="63">
        <v>94153.092685786716</v>
      </c>
      <c r="E697" s="63">
        <v>106074.175681515</v>
      </c>
      <c r="F697" s="63">
        <v>91163.543412107305</v>
      </c>
      <c r="G697" s="63">
        <v>74176.895611666594</v>
      </c>
      <c r="H697" s="63">
        <v>45915.425857092479</v>
      </c>
      <c r="I697" s="63">
        <v>28509.848794349855</v>
      </c>
      <c r="J697" s="56"/>
      <c r="K697" s="56"/>
    </row>
    <row r="698" spans="1:11" x14ac:dyDescent="0.25">
      <c r="A698" s="59">
        <v>695</v>
      </c>
      <c r="B698" s="59">
        <v>1956</v>
      </c>
      <c r="C698" s="59" t="s">
        <v>60</v>
      </c>
      <c r="D698" s="63">
        <v>12357.705735789534</v>
      </c>
      <c r="E698" s="63">
        <v>12409.632206568574</v>
      </c>
      <c r="F698" s="63">
        <v>12347.717486110159</v>
      </c>
      <c r="G698" s="63">
        <v>12310.056888306692</v>
      </c>
      <c r="H698" s="63">
        <v>12288.877112987882</v>
      </c>
      <c r="I698" s="63">
        <v>12265.299307213689</v>
      </c>
      <c r="J698" s="56"/>
      <c r="K698" s="56"/>
    </row>
    <row r="699" spans="1:11" x14ac:dyDescent="0.25">
      <c r="A699" s="59">
        <v>696</v>
      </c>
      <c r="B699" s="59">
        <v>1956</v>
      </c>
      <c r="C699" s="59" t="s">
        <v>56</v>
      </c>
      <c r="D699" s="63">
        <v>5378.7659005109999</v>
      </c>
      <c r="E699" s="63">
        <v>5966.2530410261497</v>
      </c>
      <c r="F699" s="63">
        <v>5261.9431803734205</v>
      </c>
      <c r="G699" s="63">
        <v>4710.2470846737797</v>
      </c>
      <c r="H699" s="63">
        <v>2208.1780204416741</v>
      </c>
      <c r="I699" s="63">
        <v>2153.1312472120239</v>
      </c>
      <c r="J699" s="56"/>
      <c r="K699" s="56"/>
    </row>
    <row r="700" spans="1:11" x14ac:dyDescent="0.25">
      <c r="A700" s="59">
        <v>697</v>
      </c>
      <c r="B700" s="59">
        <v>1956</v>
      </c>
      <c r="C700" s="59" t="s">
        <v>57</v>
      </c>
      <c r="D700" s="63">
        <v>436.66444186008204</v>
      </c>
      <c r="E700" s="63">
        <v>445.36455806035099</v>
      </c>
      <c r="F700" s="63">
        <v>435.03257279079799</v>
      </c>
      <c r="G700" s="63">
        <v>428.90659056942297</v>
      </c>
      <c r="H700" s="63">
        <v>425.16311627237098</v>
      </c>
      <c r="I700" s="63">
        <v>422.24419221467497</v>
      </c>
      <c r="J700" s="56"/>
      <c r="K700" s="56"/>
    </row>
    <row r="701" spans="1:11" x14ac:dyDescent="0.25">
      <c r="A701" s="59">
        <v>698</v>
      </c>
      <c r="B701" s="59">
        <v>1956</v>
      </c>
      <c r="C701" s="59" t="s">
        <v>59</v>
      </c>
      <c r="D701" s="63">
        <v>2487.4450241681202</v>
      </c>
      <c r="E701" s="63">
        <v>2495.7314739612002</v>
      </c>
      <c r="F701" s="63">
        <v>2485.74651677153</v>
      </c>
      <c r="G701" s="63">
        <v>2479.3427519423199</v>
      </c>
      <c r="H701" s="63">
        <v>2475.5666708812601</v>
      </c>
      <c r="I701" s="63">
        <v>2472.8679340305998</v>
      </c>
      <c r="J701" s="56"/>
      <c r="K701" s="56"/>
    </row>
    <row r="702" spans="1:11" x14ac:dyDescent="0.25">
      <c r="A702" s="59">
        <v>699</v>
      </c>
      <c r="B702" s="59">
        <v>1956</v>
      </c>
      <c r="C702" s="59" t="s">
        <v>58</v>
      </c>
      <c r="D702" s="63">
        <v>5853.5049630790845</v>
      </c>
      <c r="E702" s="63">
        <v>5857.4926392853304</v>
      </c>
      <c r="F702" s="63">
        <v>5852.7244062668879</v>
      </c>
      <c r="G702" s="63">
        <v>5849.8060150564652</v>
      </c>
      <c r="H702" s="63">
        <v>5848.1585542139164</v>
      </c>
      <c r="I702" s="63">
        <v>5846.5991051291767</v>
      </c>
      <c r="J702" s="56"/>
      <c r="K702" s="56"/>
    </row>
    <row r="703" spans="1:11" x14ac:dyDescent="0.25">
      <c r="A703" s="59">
        <v>700</v>
      </c>
      <c r="B703" s="59">
        <v>1956</v>
      </c>
      <c r="C703" s="59" t="s">
        <v>62</v>
      </c>
      <c r="D703" s="63">
        <v>112453.96644901739</v>
      </c>
      <c r="E703" s="63">
        <v>112568.34549407936</v>
      </c>
      <c r="F703" s="63">
        <v>112432.19798275304</v>
      </c>
      <c r="G703" s="63">
        <v>112349.0695695735</v>
      </c>
      <c r="H703" s="63">
        <v>112304.73932389889</v>
      </c>
      <c r="I703" s="63">
        <v>112238.09743964513</v>
      </c>
      <c r="J703" s="56"/>
      <c r="K703" s="56"/>
    </row>
    <row r="704" spans="1:11" x14ac:dyDescent="0.25">
      <c r="A704" s="59">
        <v>701</v>
      </c>
      <c r="B704" s="59">
        <v>1957</v>
      </c>
      <c r="C704" s="59">
        <v>1957</v>
      </c>
      <c r="D704" s="63">
        <v>1023781.9652692383</v>
      </c>
      <c r="E704" s="63">
        <v>1026387.7442315513</v>
      </c>
      <c r="F704" s="63">
        <v>1003749.1322110593</v>
      </c>
      <c r="G704" s="63">
        <v>955988.94073043577</v>
      </c>
      <c r="H704" s="63">
        <v>921780.883802581</v>
      </c>
      <c r="I704" s="63">
        <v>889410.47479824291</v>
      </c>
      <c r="J704" s="56"/>
      <c r="K704" s="56"/>
    </row>
    <row r="705" spans="1:11" x14ac:dyDescent="0.25">
      <c r="A705" s="59">
        <v>702</v>
      </c>
      <c r="B705" s="59">
        <v>1957</v>
      </c>
      <c r="C705" s="59" t="s">
        <v>44</v>
      </c>
      <c r="D705" s="63">
        <v>96213.19166586778</v>
      </c>
      <c r="E705" s="63">
        <v>96346.195093055052</v>
      </c>
      <c r="F705" s="63">
        <v>95335.336372362653</v>
      </c>
      <c r="G705" s="63">
        <v>94146.422717089736</v>
      </c>
      <c r="H705" s="63">
        <v>93414.145270725901</v>
      </c>
      <c r="I705" s="63">
        <v>92734.766358667679</v>
      </c>
      <c r="J705" s="56"/>
      <c r="K705" s="56"/>
    </row>
    <row r="706" spans="1:11" x14ac:dyDescent="0.25">
      <c r="A706" s="59">
        <v>703</v>
      </c>
      <c r="B706" s="59">
        <v>1957</v>
      </c>
      <c r="C706" s="59" t="s">
        <v>45</v>
      </c>
      <c r="D706" s="63">
        <v>296148.77154218551</v>
      </c>
      <c r="E706" s="63">
        <v>296192.84082156431</v>
      </c>
      <c r="F706" s="63">
        <v>295890.87140011252</v>
      </c>
      <c r="G706" s="63">
        <v>295600.23326341592</v>
      </c>
      <c r="H706" s="63">
        <v>295453.06157669803</v>
      </c>
      <c r="I706" s="63">
        <v>295248.21791518031</v>
      </c>
      <c r="J706" s="56"/>
      <c r="K706" s="56"/>
    </row>
    <row r="707" spans="1:11" x14ac:dyDescent="0.25">
      <c r="A707" s="59">
        <v>704</v>
      </c>
      <c r="B707" s="59">
        <v>1957</v>
      </c>
      <c r="C707" s="59" t="s">
        <v>46</v>
      </c>
      <c r="D707" s="63">
        <v>145634.9629322566</v>
      </c>
      <c r="E707" s="63">
        <v>145915.68808708791</v>
      </c>
      <c r="F707" s="63">
        <v>143884.36548000399</v>
      </c>
      <c r="G707" s="63">
        <v>141608.65740798751</v>
      </c>
      <c r="H707" s="63">
        <v>140292.21417417028</v>
      </c>
      <c r="I707" s="63">
        <v>137864.18963596859</v>
      </c>
      <c r="J707" s="56"/>
      <c r="K707" s="56"/>
    </row>
    <row r="708" spans="1:11" x14ac:dyDescent="0.25">
      <c r="A708" s="59">
        <v>705</v>
      </c>
      <c r="B708" s="59">
        <v>1957</v>
      </c>
      <c r="C708" s="59" t="s">
        <v>47</v>
      </c>
      <c r="D708" s="63">
        <v>31228.640321017301</v>
      </c>
      <c r="E708" s="63">
        <v>31269.464025908699</v>
      </c>
      <c r="F708" s="63">
        <v>30939.590550159101</v>
      </c>
      <c r="G708" s="63">
        <v>30524.547099784701</v>
      </c>
      <c r="H708" s="63">
        <v>30248.5132892285</v>
      </c>
      <c r="I708" s="63">
        <v>30147.2481546567</v>
      </c>
      <c r="J708" s="56"/>
      <c r="K708" s="56"/>
    </row>
    <row r="709" spans="1:11" x14ac:dyDescent="0.25">
      <c r="A709" s="59">
        <v>706</v>
      </c>
      <c r="B709" s="59">
        <v>1957</v>
      </c>
      <c r="C709" s="59" t="s">
        <v>48</v>
      </c>
      <c r="D709" s="63">
        <v>2703.7299155195769</v>
      </c>
      <c r="E709" s="63">
        <v>2704.1926825052628</v>
      </c>
      <c r="F709" s="63">
        <v>2700.9770957880437</v>
      </c>
      <c r="G709" s="63">
        <v>2697.79049167515</v>
      </c>
      <c r="H709" s="63">
        <v>2696.157438367261</v>
      </c>
      <c r="I709" s="63">
        <v>2693.9023492016458</v>
      </c>
      <c r="J709" s="56"/>
      <c r="K709" s="56"/>
    </row>
    <row r="710" spans="1:11" x14ac:dyDescent="0.25">
      <c r="A710" s="59">
        <v>707</v>
      </c>
      <c r="B710" s="59">
        <v>1957</v>
      </c>
      <c r="C710" s="59" t="s">
        <v>49</v>
      </c>
      <c r="D710" s="63">
        <v>1916.4968715799519</v>
      </c>
      <c r="E710" s="63">
        <v>1918.3748309427979</v>
      </c>
      <c r="F710" s="63">
        <v>1905.001233816995</v>
      </c>
      <c r="G710" s="63">
        <v>1890.6764601543789</v>
      </c>
      <c r="H710" s="63">
        <v>1883.2399956449431</v>
      </c>
      <c r="I710" s="63">
        <v>1869.7674255816739</v>
      </c>
      <c r="J710" s="56"/>
      <c r="K710" s="56"/>
    </row>
    <row r="711" spans="1:11" x14ac:dyDescent="0.25">
      <c r="A711" s="59">
        <v>708</v>
      </c>
      <c r="B711" s="59">
        <v>1957</v>
      </c>
      <c r="C711" s="59" t="s">
        <v>51</v>
      </c>
      <c r="D711" s="63">
        <v>6775.1813821680253</v>
      </c>
      <c r="E711" s="63">
        <v>6775.6130814094158</v>
      </c>
      <c r="F711" s="63">
        <v>6772.324289653332</v>
      </c>
      <c r="G711" s="63">
        <v>6768.7063238934725</v>
      </c>
      <c r="H711" s="63">
        <v>6766.5510647964284</v>
      </c>
      <c r="I711" s="63">
        <v>6765.8042474796157</v>
      </c>
      <c r="J711" s="56"/>
      <c r="K711" s="56"/>
    </row>
    <row r="712" spans="1:11" x14ac:dyDescent="0.25">
      <c r="A712" s="59">
        <v>709</v>
      </c>
      <c r="B712" s="59">
        <v>1957</v>
      </c>
      <c r="C712" s="59" t="s">
        <v>52</v>
      </c>
      <c r="D712" s="63">
        <v>21482.008525053159</v>
      </c>
      <c r="E712" s="63">
        <v>21501.240903936483</v>
      </c>
      <c r="F712" s="63">
        <v>21354.604723003129</v>
      </c>
      <c r="G712" s="63">
        <v>21184.360737117149</v>
      </c>
      <c r="H712" s="63">
        <v>21081.827872161561</v>
      </c>
      <c r="I712" s="63">
        <v>20997.169357228973</v>
      </c>
      <c r="J712" s="56"/>
      <c r="K712" s="56"/>
    </row>
    <row r="713" spans="1:11" x14ac:dyDescent="0.25">
      <c r="A713" s="59">
        <v>710</v>
      </c>
      <c r="B713" s="59">
        <v>1957</v>
      </c>
      <c r="C713" s="59" t="s">
        <v>53</v>
      </c>
      <c r="D713" s="63">
        <v>818.42370779261</v>
      </c>
      <c r="E713" s="63">
        <v>818.54270636751801</v>
      </c>
      <c r="F713" s="63">
        <v>817.694935288789</v>
      </c>
      <c r="G713" s="63">
        <v>816.86189777344703</v>
      </c>
      <c r="H713" s="63">
        <v>816.38629885827004</v>
      </c>
      <c r="I713" s="63">
        <v>816.22282573283405</v>
      </c>
      <c r="J713" s="56"/>
      <c r="K713" s="56"/>
    </row>
    <row r="714" spans="1:11" x14ac:dyDescent="0.25">
      <c r="A714" s="59">
        <v>711</v>
      </c>
      <c r="B714" s="59">
        <v>1957</v>
      </c>
      <c r="C714" s="59" t="s">
        <v>54</v>
      </c>
      <c r="D714" s="63">
        <v>65779.1366833629</v>
      </c>
      <c r="E714" s="63">
        <v>65808.882449444296</v>
      </c>
      <c r="F714" s="63">
        <v>65602.576882708992</v>
      </c>
      <c r="G714" s="63">
        <v>65399.951325392904</v>
      </c>
      <c r="H714" s="63">
        <v>65292.331485427501</v>
      </c>
      <c r="I714" s="63">
        <v>65166.998541895504</v>
      </c>
      <c r="J714" s="56"/>
      <c r="K714" s="56"/>
    </row>
    <row r="715" spans="1:11" x14ac:dyDescent="0.25">
      <c r="A715" s="59">
        <v>712</v>
      </c>
      <c r="B715" s="59">
        <v>1957</v>
      </c>
      <c r="C715" s="59" t="s">
        <v>50</v>
      </c>
      <c r="D715" s="63">
        <v>84422.3829177156</v>
      </c>
      <c r="E715" s="63">
        <v>85378.007251443501</v>
      </c>
      <c r="F715" s="63">
        <v>76211.0035968515</v>
      </c>
      <c r="G715" s="63">
        <v>48952.997628978061</v>
      </c>
      <c r="H715" s="63">
        <v>41527.010432620475</v>
      </c>
      <c r="I715" s="63">
        <v>30308.388656421652</v>
      </c>
      <c r="J715" s="56"/>
      <c r="K715" s="56"/>
    </row>
    <row r="716" spans="1:11" x14ac:dyDescent="0.25">
      <c r="A716" s="59">
        <v>713</v>
      </c>
      <c r="B716" s="59">
        <v>1957</v>
      </c>
      <c r="C716" s="59" t="s">
        <v>61</v>
      </c>
      <c r="D716" s="63">
        <v>30427.605424171979</v>
      </c>
      <c r="E716" s="63">
        <v>30428.816054018062</v>
      </c>
      <c r="F716" s="63">
        <v>30420.429394374012</v>
      </c>
      <c r="G716" s="63">
        <v>30412.23752705178</v>
      </c>
      <c r="H716" s="63">
        <v>30408.019305486661</v>
      </c>
      <c r="I716" s="63">
        <v>30402.782275415229</v>
      </c>
      <c r="J716" s="56"/>
      <c r="K716" s="56"/>
    </row>
    <row r="717" spans="1:11" x14ac:dyDescent="0.25">
      <c r="A717" s="59">
        <v>714</v>
      </c>
      <c r="B717" s="59">
        <v>1957</v>
      </c>
      <c r="C717" s="59" t="s">
        <v>55</v>
      </c>
      <c r="D717" s="63">
        <v>100865.2408915119</v>
      </c>
      <c r="E717" s="63">
        <v>101894.2711173688</v>
      </c>
      <c r="F717" s="63">
        <v>93006.267592417702</v>
      </c>
      <c r="G717" s="63">
        <v>77739.369315822798</v>
      </c>
      <c r="H717" s="63">
        <v>54750.431723583213</v>
      </c>
      <c r="I717" s="63">
        <v>38876.998017808553</v>
      </c>
      <c r="J717" s="56"/>
      <c r="K717" s="56"/>
    </row>
    <row r="718" spans="1:11" x14ac:dyDescent="0.25">
      <c r="A718" s="59">
        <v>715</v>
      </c>
      <c r="B718" s="59">
        <v>1957</v>
      </c>
      <c r="C718" s="59" t="s">
        <v>60</v>
      </c>
      <c r="D718" s="63">
        <v>12384.183073779996</v>
      </c>
      <c r="E718" s="63">
        <v>12388.827643810382</v>
      </c>
      <c r="F718" s="63">
        <v>12353.758575937325</v>
      </c>
      <c r="G718" s="63">
        <v>12315.145117909142</v>
      </c>
      <c r="H718" s="63">
        <v>12292.199711453201</v>
      </c>
      <c r="I718" s="63">
        <v>12281.403559464514</v>
      </c>
      <c r="J718" s="56"/>
      <c r="K718" s="56"/>
    </row>
    <row r="719" spans="1:11" x14ac:dyDescent="0.25">
      <c r="A719" s="59">
        <v>716</v>
      </c>
      <c r="B719" s="59">
        <v>1957</v>
      </c>
      <c r="C719" s="59" t="s">
        <v>56</v>
      </c>
      <c r="D719" s="63">
        <v>5681.36178351543</v>
      </c>
      <c r="E719" s="63">
        <v>5734.0101559555205</v>
      </c>
      <c r="F719" s="63">
        <v>5332.99528793027</v>
      </c>
      <c r="G719" s="63">
        <v>4810.2628120437894</v>
      </c>
      <c r="H719" s="63">
        <v>3796.9450566394198</v>
      </c>
      <c r="I719" s="63">
        <v>2207.5542023385242</v>
      </c>
      <c r="J719" s="56"/>
      <c r="K719" s="56"/>
    </row>
    <row r="720" spans="1:11" x14ac:dyDescent="0.25">
      <c r="A720" s="59">
        <v>717</v>
      </c>
      <c r="B720" s="59">
        <v>1957</v>
      </c>
      <c r="C720" s="59" t="s">
        <v>57</v>
      </c>
      <c r="D720" s="63">
        <v>441.00643960289403</v>
      </c>
      <c r="E720" s="63">
        <v>441.78261894460303</v>
      </c>
      <c r="F720" s="63">
        <v>436.02071139848999</v>
      </c>
      <c r="G720" s="63">
        <v>429.72232531853797</v>
      </c>
      <c r="H720" s="63">
        <v>425.77587219660001</v>
      </c>
      <c r="I720" s="63">
        <v>424.35333764088597</v>
      </c>
      <c r="J720" s="56"/>
      <c r="K720" s="56"/>
    </row>
    <row r="721" spans="1:11" x14ac:dyDescent="0.25">
      <c r="A721" s="59">
        <v>718</v>
      </c>
      <c r="B721" s="59">
        <v>1957</v>
      </c>
      <c r="C721" s="59" t="s">
        <v>59</v>
      </c>
      <c r="D721" s="63">
        <v>2491.7930616939202</v>
      </c>
      <c r="E721" s="63">
        <v>2492.5309399815401</v>
      </c>
      <c r="F721" s="63">
        <v>2486.7775510199099</v>
      </c>
      <c r="G721" s="63">
        <v>2480.1852665752999</v>
      </c>
      <c r="H721" s="63">
        <v>2476.1726432323899</v>
      </c>
      <c r="I721" s="63">
        <v>2474.7709216614298</v>
      </c>
      <c r="J721" s="56"/>
      <c r="K721" s="56"/>
    </row>
    <row r="722" spans="1:11" x14ac:dyDescent="0.25">
      <c r="A722" s="59">
        <v>719</v>
      </c>
      <c r="B722" s="59">
        <v>1957</v>
      </c>
      <c r="C722" s="59" t="s">
        <v>58</v>
      </c>
      <c r="D722" s="63">
        <v>5855.5568286845692</v>
      </c>
      <c r="E722" s="63">
        <v>5855.913329850624</v>
      </c>
      <c r="F722" s="63">
        <v>5853.1968525240909</v>
      </c>
      <c r="G722" s="63">
        <v>5850.1939620915446</v>
      </c>
      <c r="H722" s="63">
        <v>5848.4179465061925</v>
      </c>
      <c r="I722" s="63">
        <v>5847.6679505831098</v>
      </c>
      <c r="J722" s="56"/>
      <c r="K722" s="56"/>
    </row>
    <row r="723" spans="1:11" x14ac:dyDescent="0.25">
      <c r="A723" s="59">
        <v>720</v>
      </c>
      <c r="B723" s="59">
        <v>1957</v>
      </c>
      <c r="C723" s="59" t="s">
        <v>62</v>
      </c>
      <c r="D723" s="63">
        <v>112512.29130175863</v>
      </c>
      <c r="E723" s="63">
        <v>112522.55043795631</v>
      </c>
      <c r="F723" s="63">
        <v>112445.33968570872</v>
      </c>
      <c r="G723" s="63">
        <v>112360.61905036034</v>
      </c>
      <c r="H723" s="63">
        <v>112311.48264478419</v>
      </c>
      <c r="I723" s="63">
        <v>112282.26906531527</v>
      </c>
      <c r="J723" s="56"/>
      <c r="K723" s="56"/>
    </row>
    <row r="724" spans="1:11" x14ac:dyDescent="0.25">
      <c r="A724" s="59">
        <v>721</v>
      </c>
      <c r="B724" s="59">
        <v>1958</v>
      </c>
      <c r="C724" s="59">
        <v>1958</v>
      </c>
      <c r="D724" s="63">
        <v>924086.21367655147</v>
      </c>
      <c r="E724" s="63">
        <v>1005962.0623521821</v>
      </c>
      <c r="F724" s="63">
        <v>958220.09635654173</v>
      </c>
      <c r="G724" s="63">
        <v>913812.30214342859</v>
      </c>
      <c r="H724" s="63">
        <v>852421.71216890344</v>
      </c>
      <c r="I724" s="63">
        <v>805222.17736563203</v>
      </c>
      <c r="J724" s="56"/>
      <c r="K724" s="56"/>
    </row>
    <row r="725" spans="1:11" x14ac:dyDescent="0.25">
      <c r="A725" s="59">
        <v>722</v>
      </c>
      <c r="B725" s="59">
        <v>1958</v>
      </c>
      <c r="C725" s="59" t="s">
        <v>44</v>
      </c>
      <c r="D725" s="63">
        <v>93440.618028227676</v>
      </c>
      <c r="E725" s="63">
        <v>95418.958471662263</v>
      </c>
      <c r="F725" s="63">
        <v>94233.749879686657</v>
      </c>
      <c r="G725" s="63">
        <v>93348.084074611412</v>
      </c>
      <c r="H725" s="63">
        <v>91246.526555567136</v>
      </c>
      <c r="I725" s="63">
        <v>90055.228967769377</v>
      </c>
      <c r="J725" s="56"/>
      <c r="K725" s="56"/>
    </row>
    <row r="726" spans="1:11" x14ac:dyDescent="0.25">
      <c r="A726" s="59">
        <v>723</v>
      </c>
      <c r="B726" s="59">
        <v>1958</v>
      </c>
      <c r="C726" s="59" t="s">
        <v>45</v>
      </c>
      <c r="D726" s="63">
        <v>295456.99528734444</v>
      </c>
      <c r="E726" s="63">
        <v>295913.00286384812</v>
      </c>
      <c r="F726" s="63">
        <v>295624.23599993822</v>
      </c>
      <c r="G726" s="63">
        <v>295443.40866629884</v>
      </c>
      <c r="H726" s="63">
        <v>294889.67507702566</v>
      </c>
      <c r="I726" s="63">
        <v>294460.17346129409</v>
      </c>
      <c r="J726" s="56"/>
      <c r="K726" s="56"/>
    </row>
    <row r="727" spans="1:11" x14ac:dyDescent="0.25">
      <c r="A727" s="59">
        <v>724</v>
      </c>
      <c r="B727" s="59">
        <v>1958</v>
      </c>
      <c r="C727" s="59" t="s">
        <v>46</v>
      </c>
      <c r="D727" s="63">
        <v>140327.52557046851</v>
      </c>
      <c r="E727" s="63">
        <v>144042.29780908479</v>
      </c>
      <c r="F727" s="63">
        <v>141818.61009832189</v>
      </c>
      <c r="G727" s="63">
        <v>140205.1221298723</v>
      </c>
      <c r="H727" s="63">
        <v>127868.43617670171</v>
      </c>
      <c r="I727" s="63">
        <v>104765.4455878431</v>
      </c>
      <c r="J727" s="56"/>
      <c r="K727" s="56"/>
    </row>
    <row r="728" spans="1:11" x14ac:dyDescent="0.25">
      <c r="A728" s="59">
        <v>725</v>
      </c>
      <c r="B728" s="59">
        <v>1958</v>
      </c>
      <c r="C728" s="59" t="s">
        <v>47</v>
      </c>
      <c r="D728" s="63">
        <v>30260.450150659301</v>
      </c>
      <c r="E728" s="63">
        <v>30968.787925455799</v>
      </c>
      <c r="F728" s="63">
        <v>30548.622495994699</v>
      </c>
      <c r="G728" s="63">
        <v>30218.548832735301</v>
      </c>
      <c r="H728" s="63">
        <v>29997.1699087907</v>
      </c>
      <c r="I728" s="63">
        <v>29915.3908053165</v>
      </c>
      <c r="J728" s="56"/>
      <c r="K728" s="56"/>
    </row>
    <row r="729" spans="1:11" x14ac:dyDescent="0.25">
      <c r="A729" s="59">
        <v>726</v>
      </c>
      <c r="B729" s="59">
        <v>1958</v>
      </c>
      <c r="C729" s="59" t="s">
        <v>48</v>
      </c>
      <c r="D729" s="63">
        <v>2696.2013720344999</v>
      </c>
      <c r="E729" s="63">
        <v>2701.2161964597817</v>
      </c>
      <c r="F729" s="63">
        <v>2698.055847410481</v>
      </c>
      <c r="G729" s="63">
        <v>2696.0496342063152</v>
      </c>
      <c r="H729" s="63">
        <v>2690.027014408442</v>
      </c>
      <c r="I729" s="63">
        <v>2686.315633306006</v>
      </c>
      <c r="J729" s="56"/>
      <c r="K729" s="56"/>
    </row>
    <row r="730" spans="1:11" x14ac:dyDescent="0.25">
      <c r="A730" s="59">
        <v>727</v>
      </c>
      <c r="B730" s="59">
        <v>1958</v>
      </c>
      <c r="C730" s="59" t="s">
        <v>49</v>
      </c>
      <c r="D730" s="63">
        <v>1883.4056862362381</v>
      </c>
      <c r="E730" s="63">
        <v>1906.0127195281211</v>
      </c>
      <c r="F730" s="63">
        <v>1892.0468722488849</v>
      </c>
      <c r="G730" s="63">
        <v>1882.837314265304</v>
      </c>
      <c r="H730" s="63">
        <v>1844.8866794395469</v>
      </c>
      <c r="I730" s="63">
        <v>1832.1772168799</v>
      </c>
      <c r="J730" s="56"/>
      <c r="K730" s="56"/>
    </row>
    <row r="731" spans="1:11" x14ac:dyDescent="0.25">
      <c r="A731" s="59">
        <v>728</v>
      </c>
      <c r="B731" s="59">
        <v>1958</v>
      </c>
      <c r="C731" s="59" t="s">
        <v>51</v>
      </c>
      <c r="D731" s="63">
        <v>6766.6406017155869</v>
      </c>
      <c r="E731" s="63">
        <v>6772.5986806024803</v>
      </c>
      <c r="F731" s="63">
        <v>6768.903106116084</v>
      </c>
      <c r="G731" s="63">
        <v>6766.3276543101892</v>
      </c>
      <c r="H731" s="63">
        <v>6764.7080263780344</v>
      </c>
      <c r="I731" s="63">
        <v>6763.3792483604557</v>
      </c>
      <c r="J731" s="56"/>
      <c r="K731" s="56"/>
    </row>
    <row r="732" spans="1:11" x14ac:dyDescent="0.25">
      <c r="A732" s="59">
        <v>729</v>
      </c>
      <c r="B732" s="59">
        <v>1958</v>
      </c>
      <c r="C732" s="59" t="s">
        <v>52</v>
      </c>
      <c r="D732" s="63">
        <v>21085.570498439221</v>
      </c>
      <c r="E732" s="63">
        <v>21366.764968245614</v>
      </c>
      <c r="F732" s="63">
        <v>21196.33634404809</v>
      </c>
      <c r="G732" s="63">
        <v>21072.505455636951</v>
      </c>
      <c r="H732" s="63">
        <v>20834.188423733223</v>
      </c>
      <c r="I732" s="63">
        <v>20740.734661363298</v>
      </c>
      <c r="J732" s="56"/>
      <c r="K732" s="56"/>
    </row>
    <row r="733" spans="1:11" x14ac:dyDescent="0.25">
      <c r="A733" s="59">
        <v>730</v>
      </c>
      <c r="B733" s="59">
        <v>1958</v>
      </c>
      <c r="C733" s="59" t="s">
        <v>53</v>
      </c>
      <c r="D733" s="63">
        <v>816.40593749194704</v>
      </c>
      <c r="E733" s="63">
        <v>817.76134449928395</v>
      </c>
      <c r="F733" s="63">
        <v>816.90578408159695</v>
      </c>
      <c r="G733" s="63">
        <v>816.33727109748304</v>
      </c>
      <c r="H733" s="63">
        <v>815.95121918241603</v>
      </c>
      <c r="I733" s="63">
        <v>814.83687089235798</v>
      </c>
      <c r="J733" s="56"/>
      <c r="K733" s="56"/>
    </row>
    <row r="734" spans="1:11" x14ac:dyDescent="0.25">
      <c r="A734" s="59">
        <v>731</v>
      </c>
      <c r="B734" s="59">
        <v>1958</v>
      </c>
      <c r="C734" s="59" t="s">
        <v>54</v>
      </c>
      <c r="D734" s="63">
        <v>65295.6151446125</v>
      </c>
      <c r="E734" s="63">
        <v>65618.002000520806</v>
      </c>
      <c r="F734" s="63">
        <v>65415.537920701798</v>
      </c>
      <c r="G734" s="63">
        <v>65284.215260000594</v>
      </c>
      <c r="H734" s="63">
        <v>64938.783571897598</v>
      </c>
      <c r="I734" s="63">
        <v>64617.075823219995</v>
      </c>
      <c r="J734" s="56"/>
      <c r="K734" s="56"/>
    </row>
    <row r="735" spans="1:11" x14ac:dyDescent="0.25">
      <c r="A735" s="59">
        <v>732</v>
      </c>
      <c r="B735" s="59">
        <v>1958</v>
      </c>
      <c r="C735" s="59" t="s">
        <v>50</v>
      </c>
      <c r="D735" s="63">
        <v>42097.124417119274</v>
      </c>
      <c r="E735" s="63">
        <v>77211.346276481199</v>
      </c>
      <c r="F735" s="63">
        <v>49351.225917025666</v>
      </c>
      <c r="G735" s="63">
        <v>39804.346896137271</v>
      </c>
      <c r="H735" s="63">
        <v>16648.481554486942</v>
      </c>
      <c r="I735" s="63">
        <v>6771.7640748489648</v>
      </c>
      <c r="J735" s="56"/>
      <c r="K735" s="56"/>
    </row>
    <row r="736" spans="1:11" x14ac:dyDescent="0.25">
      <c r="A736" s="59">
        <v>733</v>
      </c>
      <c r="B736" s="59">
        <v>1958</v>
      </c>
      <c r="C736" s="59" t="s">
        <v>61</v>
      </c>
      <c r="D736" s="63">
        <v>30408.140187827703</v>
      </c>
      <c r="E736" s="63">
        <v>30421.05295034884</v>
      </c>
      <c r="F736" s="63">
        <v>30412.886953954112</v>
      </c>
      <c r="G736" s="63">
        <v>30407.721809283619</v>
      </c>
      <c r="H736" s="63">
        <v>30393.864771689481</v>
      </c>
      <c r="I736" s="63">
        <v>30383.712415052942</v>
      </c>
      <c r="J736" s="56"/>
      <c r="K736" s="56"/>
    </row>
    <row r="737" spans="1:11" x14ac:dyDescent="0.25">
      <c r="A737" s="59">
        <v>734</v>
      </c>
      <c r="B737" s="59">
        <v>1958</v>
      </c>
      <c r="C737" s="59" t="s">
        <v>55</v>
      </c>
      <c r="D737" s="63">
        <v>56267.192807091829</v>
      </c>
      <c r="E737" s="63">
        <v>93852.130751010292</v>
      </c>
      <c r="F737" s="63">
        <v>79150.065222333011</v>
      </c>
      <c r="G737" s="63">
        <v>49518.496358381351</v>
      </c>
      <c r="H737" s="63">
        <v>28138.712562151853</v>
      </c>
      <c r="I737" s="63">
        <v>18172.568973546953</v>
      </c>
      <c r="J737" s="56"/>
      <c r="K737" s="56"/>
    </row>
    <row r="738" spans="1:11" x14ac:dyDescent="0.25">
      <c r="A738" s="59">
        <v>735</v>
      </c>
      <c r="B738" s="59">
        <v>1958</v>
      </c>
      <c r="C738" s="59" t="s">
        <v>60</v>
      </c>
      <c r="D738" s="63">
        <v>12293.120160745801</v>
      </c>
      <c r="E738" s="63">
        <v>12356.655340180994</v>
      </c>
      <c r="F738" s="63">
        <v>12317.412419717217</v>
      </c>
      <c r="G738" s="63">
        <v>12289.90363799956</v>
      </c>
      <c r="H738" s="63">
        <v>12264.337934187166</v>
      </c>
      <c r="I738" s="63">
        <v>12243.742072232661</v>
      </c>
      <c r="J738" s="56"/>
      <c r="K738" s="56"/>
    </row>
    <row r="739" spans="1:11" x14ac:dyDescent="0.25">
      <c r="A739" s="59">
        <v>736</v>
      </c>
      <c r="B739" s="59">
        <v>1958</v>
      </c>
      <c r="C739" s="59" t="s">
        <v>56</v>
      </c>
      <c r="D739" s="63">
        <v>3927.0763877639301</v>
      </c>
      <c r="E739" s="63">
        <v>5366.6219109285994</v>
      </c>
      <c r="F739" s="63">
        <v>4848.5883624604503</v>
      </c>
      <c r="G739" s="63">
        <v>3002.2324896922619</v>
      </c>
      <c r="H739" s="63">
        <v>2108.6354261154042</v>
      </c>
      <c r="I739" s="63">
        <v>64.777077855009097</v>
      </c>
      <c r="J739" s="56"/>
      <c r="K739" s="56"/>
    </row>
    <row r="740" spans="1:11" x14ac:dyDescent="0.25">
      <c r="A740" s="59">
        <v>737</v>
      </c>
      <c r="B740" s="59">
        <v>1958</v>
      </c>
      <c r="C740" s="59" t="s">
        <v>57</v>
      </c>
      <c r="D740" s="63">
        <v>425.94437998966498</v>
      </c>
      <c r="E740" s="63">
        <v>436.49322162309898</v>
      </c>
      <c r="F740" s="63">
        <v>430.072812265999</v>
      </c>
      <c r="G740" s="63">
        <v>425.35319533596999</v>
      </c>
      <c r="H740" s="63">
        <v>422.03245358277604</v>
      </c>
      <c r="I740" s="63">
        <v>414.33620301732503</v>
      </c>
      <c r="J740" s="56"/>
      <c r="K740" s="56"/>
    </row>
    <row r="741" spans="1:11" x14ac:dyDescent="0.25">
      <c r="A741" s="59">
        <v>738</v>
      </c>
      <c r="B741" s="59">
        <v>1958</v>
      </c>
      <c r="C741" s="59" t="s">
        <v>59</v>
      </c>
      <c r="D741" s="63">
        <v>2476.3403145861698</v>
      </c>
      <c r="E741" s="63">
        <v>2487.2678748429398</v>
      </c>
      <c r="F741" s="63">
        <v>2480.5489350473999</v>
      </c>
      <c r="G741" s="63">
        <v>2475.7540260553101</v>
      </c>
      <c r="H741" s="63">
        <v>2472.7603411382102</v>
      </c>
      <c r="I741" s="63">
        <v>2471.6975238590599</v>
      </c>
      <c r="J741" s="56"/>
      <c r="K741" s="56"/>
    </row>
    <row r="742" spans="1:11" x14ac:dyDescent="0.25">
      <c r="A742" s="59">
        <v>739</v>
      </c>
      <c r="B742" s="59">
        <v>1958</v>
      </c>
      <c r="C742" s="59" t="s">
        <v>58</v>
      </c>
      <c r="D742" s="63">
        <v>5848.4898629249601</v>
      </c>
      <c r="E742" s="63">
        <v>5853.4230169790098</v>
      </c>
      <c r="F742" s="63">
        <v>5850.3652419730706</v>
      </c>
      <c r="G742" s="63">
        <v>5848.2386622573313</v>
      </c>
      <c r="H742" s="63">
        <v>5846.5392112695426</v>
      </c>
      <c r="I742" s="63">
        <v>5845.6012836388827</v>
      </c>
      <c r="J742" s="56"/>
      <c r="K742" s="56"/>
    </row>
    <row r="743" spans="1:11" x14ac:dyDescent="0.25">
      <c r="A743" s="59">
        <v>740</v>
      </c>
      <c r="B743" s="59">
        <v>1958</v>
      </c>
      <c r="C743" s="59" t="s">
        <v>62</v>
      </c>
      <c r="D743" s="63">
        <v>112313.35688127214</v>
      </c>
      <c r="E743" s="63">
        <v>112451.66802987992</v>
      </c>
      <c r="F743" s="63">
        <v>112365.92614321651</v>
      </c>
      <c r="G743" s="63">
        <v>112306.81877525123</v>
      </c>
      <c r="H743" s="63">
        <v>112235.99526115754</v>
      </c>
      <c r="I743" s="63">
        <v>112203.21946533541</v>
      </c>
      <c r="J743" s="56"/>
      <c r="K743" s="56"/>
    </row>
    <row r="744" spans="1:11" x14ac:dyDescent="0.25">
      <c r="A744" s="59">
        <v>741</v>
      </c>
      <c r="B744" s="59">
        <v>1959</v>
      </c>
      <c r="C744" s="59">
        <v>1959</v>
      </c>
      <c r="D744" s="63">
        <v>1024406.0861617767</v>
      </c>
      <c r="E744" s="63">
        <v>1033295.3127286482</v>
      </c>
      <c r="F744" s="63">
        <v>1013176.9987768064</v>
      </c>
      <c r="G744" s="63">
        <v>989808.36763200408</v>
      </c>
      <c r="H744" s="63">
        <v>934397.59021318052</v>
      </c>
      <c r="I744" s="63">
        <v>902543.11697775801</v>
      </c>
      <c r="J744" s="56"/>
      <c r="K744" s="56"/>
    </row>
    <row r="745" spans="1:11" x14ac:dyDescent="0.25">
      <c r="A745" s="59">
        <v>742</v>
      </c>
      <c r="B745" s="59">
        <v>1959</v>
      </c>
      <c r="C745" s="59" t="s">
        <v>44</v>
      </c>
      <c r="D745" s="63">
        <v>96244.673369428871</v>
      </c>
      <c r="E745" s="63">
        <v>96718.348649497711</v>
      </c>
      <c r="F745" s="63">
        <v>95715.409810574813</v>
      </c>
      <c r="G745" s="63">
        <v>94894.414424480245</v>
      </c>
      <c r="H745" s="63">
        <v>93591.609044422454</v>
      </c>
      <c r="I745" s="63">
        <v>93264.614420366648</v>
      </c>
      <c r="J745" s="56"/>
      <c r="K745" s="56"/>
    </row>
    <row r="746" spans="1:11" x14ac:dyDescent="0.25">
      <c r="A746" s="59">
        <v>743</v>
      </c>
      <c r="B746" s="59">
        <v>1959</v>
      </c>
      <c r="C746" s="59" t="s">
        <v>45</v>
      </c>
      <c r="D746" s="63">
        <v>296159.07960063429</v>
      </c>
      <c r="E746" s="63">
        <v>296323.6434255708</v>
      </c>
      <c r="F746" s="63">
        <v>295995.61104860448</v>
      </c>
      <c r="G746" s="63">
        <v>295783.33760390588</v>
      </c>
      <c r="H746" s="63">
        <v>295480.67651373602</v>
      </c>
      <c r="I746" s="63">
        <v>295431.70263798418</v>
      </c>
      <c r="J746" s="56"/>
      <c r="K746" s="56"/>
    </row>
    <row r="747" spans="1:11" x14ac:dyDescent="0.25">
      <c r="A747" s="59">
        <v>744</v>
      </c>
      <c r="B747" s="59">
        <v>1959</v>
      </c>
      <c r="C747" s="59" t="s">
        <v>46</v>
      </c>
      <c r="D747" s="63">
        <v>145701.0793529627</v>
      </c>
      <c r="E747" s="63">
        <v>146719.93389674398</v>
      </c>
      <c r="F747" s="63">
        <v>144618.5628708372</v>
      </c>
      <c r="G747" s="63">
        <v>143095.0246603273</v>
      </c>
      <c r="H747" s="63">
        <v>140538.98967627599</v>
      </c>
      <c r="I747" s="63">
        <v>140098.52363015371</v>
      </c>
      <c r="J747" s="56"/>
      <c r="K747" s="56"/>
    </row>
    <row r="748" spans="1:11" x14ac:dyDescent="0.25">
      <c r="A748" s="59">
        <v>745</v>
      </c>
      <c r="B748" s="59">
        <v>1959</v>
      </c>
      <c r="C748" s="59" t="s">
        <v>47</v>
      </c>
      <c r="D748" s="63">
        <v>31238.367671848398</v>
      </c>
      <c r="E748" s="63">
        <v>31379.994702367101</v>
      </c>
      <c r="F748" s="63">
        <v>31069.2399719227</v>
      </c>
      <c r="G748" s="63">
        <v>30777.764241275301</v>
      </c>
      <c r="H748" s="63">
        <v>30326.9260851375</v>
      </c>
      <c r="I748" s="63">
        <v>30180.129593908001</v>
      </c>
      <c r="J748" s="56"/>
      <c r="K748" s="56"/>
    </row>
    <row r="749" spans="1:11" x14ac:dyDescent="0.25">
      <c r="A749" s="59">
        <v>746</v>
      </c>
      <c r="B749" s="59">
        <v>1959</v>
      </c>
      <c r="C749" s="59" t="s">
        <v>48</v>
      </c>
      <c r="D749" s="63">
        <v>2703.8383654456061</v>
      </c>
      <c r="E749" s="63">
        <v>2705.5525395114082</v>
      </c>
      <c r="F749" s="63">
        <v>2702.1040259170732</v>
      </c>
      <c r="G749" s="63">
        <v>2699.8080728656914</v>
      </c>
      <c r="H749" s="63">
        <v>2696.4654881707193</v>
      </c>
      <c r="I749" s="63">
        <v>2695.9186112035386</v>
      </c>
      <c r="J749" s="56"/>
      <c r="K749" s="56"/>
    </row>
    <row r="750" spans="1:11" x14ac:dyDescent="0.25">
      <c r="A750" s="59">
        <v>747</v>
      </c>
      <c r="B750" s="59">
        <v>1959</v>
      </c>
      <c r="C750" s="59" t="s">
        <v>49</v>
      </c>
      <c r="D750" s="63">
        <v>1916.938766850571</v>
      </c>
      <c r="E750" s="63">
        <v>1923.768966034067</v>
      </c>
      <c r="F750" s="63">
        <v>1909.757694573867</v>
      </c>
      <c r="G750" s="63">
        <v>1900.0924437482249</v>
      </c>
      <c r="H750" s="63">
        <v>1884.4370447755341</v>
      </c>
      <c r="I750" s="63">
        <v>1882.358242717489</v>
      </c>
      <c r="J750" s="56"/>
      <c r="K750" s="56"/>
    </row>
    <row r="751" spans="1:11" x14ac:dyDescent="0.25">
      <c r="A751" s="59">
        <v>748</v>
      </c>
      <c r="B751" s="59">
        <v>1959</v>
      </c>
      <c r="C751" s="59" t="s">
        <v>51</v>
      </c>
      <c r="D751" s="63">
        <v>6775.2835347550199</v>
      </c>
      <c r="E751" s="63">
        <v>6776.8240190493198</v>
      </c>
      <c r="F751" s="63">
        <v>6773.5657681861476</v>
      </c>
      <c r="G751" s="63">
        <v>6770.8537816511962</v>
      </c>
      <c r="H751" s="63">
        <v>6767.145096061774</v>
      </c>
      <c r="I751" s="63">
        <v>6766.0442206401076</v>
      </c>
      <c r="J751" s="56"/>
      <c r="K751" s="56"/>
    </row>
    <row r="752" spans="1:11" x14ac:dyDescent="0.25">
      <c r="A752" s="59">
        <v>749</v>
      </c>
      <c r="B752" s="59">
        <v>1959</v>
      </c>
      <c r="C752" s="59" t="s">
        <v>52</v>
      </c>
      <c r="D752" s="63">
        <v>21486.563000263541</v>
      </c>
      <c r="E752" s="63">
        <v>21554.914515058452</v>
      </c>
      <c r="F752" s="63">
        <v>21409.842405423551</v>
      </c>
      <c r="G752" s="63">
        <v>21290.420012428662</v>
      </c>
      <c r="H752" s="63">
        <v>21106.942297892463</v>
      </c>
      <c r="I752" s="63">
        <v>21060.74797926439</v>
      </c>
      <c r="J752" s="56"/>
      <c r="K752" s="56"/>
    </row>
    <row r="753" spans="1:11" x14ac:dyDescent="0.25">
      <c r="A753" s="59">
        <v>750</v>
      </c>
      <c r="B753" s="59">
        <v>1959</v>
      </c>
      <c r="C753" s="59" t="s">
        <v>53</v>
      </c>
      <c r="D753" s="63">
        <v>818.45161223114906</v>
      </c>
      <c r="E753" s="63">
        <v>818.893046484568</v>
      </c>
      <c r="F753" s="63">
        <v>818.00074946603797</v>
      </c>
      <c r="G753" s="63">
        <v>817.34825850896505</v>
      </c>
      <c r="H753" s="63">
        <v>816.51670575214507</v>
      </c>
      <c r="I753" s="63">
        <v>816.27524624985199</v>
      </c>
      <c r="J753" s="56"/>
      <c r="K753" s="56"/>
    </row>
    <row r="754" spans="1:11" x14ac:dyDescent="0.25">
      <c r="A754" s="59">
        <v>751</v>
      </c>
      <c r="B754" s="59">
        <v>1959</v>
      </c>
      <c r="C754" s="59" t="s">
        <v>54</v>
      </c>
      <c r="D754" s="63">
        <v>65786.100630637098</v>
      </c>
      <c r="E754" s="63">
        <v>65896.8768557734</v>
      </c>
      <c r="F754" s="63">
        <v>65674.996626038293</v>
      </c>
      <c r="G754" s="63">
        <v>65526.081994392996</v>
      </c>
      <c r="H754" s="63">
        <v>65314.920404254299</v>
      </c>
      <c r="I754" s="63">
        <v>65274.207058948392</v>
      </c>
      <c r="J754" s="56"/>
      <c r="K754" s="56"/>
    </row>
    <row r="755" spans="1:11" x14ac:dyDescent="0.25">
      <c r="A755" s="59">
        <v>752</v>
      </c>
      <c r="B755" s="59">
        <v>1959</v>
      </c>
      <c r="C755" s="59" t="s">
        <v>50</v>
      </c>
      <c r="D755" s="63">
        <v>84653.212921974991</v>
      </c>
      <c r="E755" s="63">
        <v>87812.928235895597</v>
      </c>
      <c r="F755" s="63">
        <v>80292.179330164407</v>
      </c>
      <c r="G755" s="63">
        <v>69091.421424203203</v>
      </c>
      <c r="H755" s="63">
        <v>44570.734367000769</v>
      </c>
      <c r="I755" s="63">
        <v>36478.257641152879</v>
      </c>
      <c r="J755" s="56"/>
      <c r="K755" s="56"/>
    </row>
    <row r="756" spans="1:11" x14ac:dyDescent="0.25">
      <c r="A756" s="59">
        <v>753</v>
      </c>
      <c r="B756" s="59">
        <v>1959</v>
      </c>
      <c r="C756" s="59" t="s">
        <v>61</v>
      </c>
      <c r="D756" s="63">
        <v>30427.888936547512</v>
      </c>
      <c r="E756" s="63">
        <v>30432.388640887049</v>
      </c>
      <c r="F756" s="63">
        <v>30423.365541991101</v>
      </c>
      <c r="G756" s="63">
        <v>30417.364479579981</v>
      </c>
      <c r="H756" s="63">
        <v>30408.859183632529</v>
      </c>
      <c r="I756" s="63">
        <v>30407.357823392791</v>
      </c>
      <c r="J756" s="56"/>
      <c r="K756" s="56"/>
    </row>
    <row r="757" spans="1:11" x14ac:dyDescent="0.25">
      <c r="A757" s="59">
        <v>754</v>
      </c>
      <c r="B757" s="59">
        <v>1959</v>
      </c>
      <c r="C757" s="59" t="s">
        <v>55</v>
      </c>
      <c r="D757" s="63">
        <v>101111.9888610693</v>
      </c>
      <c r="E757" s="63">
        <v>104601.3203857734</v>
      </c>
      <c r="F757" s="63">
        <v>96667.430751094304</v>
      </c>
      <c r="G757" s="63">
        <v>88077.222483563499</v>
      </c>
      <c r="H757" s="63">
        <v>63190.875060850856</v>
      </c>
      <c r="I757" s="63">
        <v>42643.108586258953</v>
      </c>
      <c r="J757" s="56"/>
      <c r="K757" s="56"/>
    </row>
    <row r="758" spans="1:11" x14ac:dyDescent="0.25">
      <c r="A758" s="59">
        <v>755</v>
      </c>
      <c r="B758" s="59">
        <v>1959</v>
      </c>
      <c r="C758" s="59" t="s">
        <v>60</v>
      </c>
      <c r="D758" s="63">
        <v>12385.281002062015</v>
      </c>
      <c r="E758" s="63">
        <v>12401.922878880316</v>
      </c>
      <c r="F758" s="63">
        <v>12366.909830153909</v>
      </c>
      <c r="G758" s="63">
        <v>12338.351102570827</v>
      </c>
      <c r="H758" s="63">
        <v>12298.323640279586</v>
      </c>
      <c r="I758" s="63">
        <v>12286.995519745185</v>
      </c>
      <c r="J758" s="56"/>
      <c r="K758" s="56"/>
    </row>
    <row r="759" spans="1:11" x14ac:dyDescent="0.25">
      <c r="A759" s="59">
        <v>756</v>
      </c>
      <c r="B759" s="59">
        <v>1959</v>
      </c>
      <c r="C759" s="59" t="s">
        <v>56</v>
      </c>
      <c r="D759" s="63">
        <v>5693.8230333384399</v>
      </c>
      <c r="E759" s="63">
        <v>5881.0885318281198</v>
      </c>
      <c r="F759" s="63">
        <v>5484.4787354937498</v>
      </c>
      <c r="G759" s="63">
        <v>5147.2456563428095</v>
      </c>
      <c r="H759" s="63">
        <v>4327.0738230756197</v>
      </c>
      <c r="I759" s="63">
        <v>2207.8908574272141</v>
      </c>
      <c r="J759" s="56"/>
      <c r="K759" s="56"/>
    </row>
    <row r="760" spans="1:11" x14ac:dyDescent="0.25">
      <c r="A760" s="59">
        <v>757</v>
      </c>
      <c r="B760" s="59">
        <v>1959</v>
      </c>
      <c r="C760" s="59" t="s">
        <v>57</v>
      </c>
      <c r="D760" s="63">
        <v>441.18931952556898</v>
      </c>
      <c r="E760" s="63">
        <v>444.01402323688797</v>
      </c>
      <c r="F760" s="63">
        <v>438.16477570143002</v>
      </c>
      <c r="G760" s="63">
        <v>433.48676732749402</v>
      </c>
      <c r="H760" s="63">
        <v>426.88570876904799</v>
      </c>
      <c r="I760" s="63">
        <v>424.81357153280999</v>
      </c>
      <c r="J760" s="56"/>
      <c r="K760" s="56"/>
    </row>
    <row r="761" spans="1:11" x14ac:dyDescent="0.25">
      <c r="A761" s="59">
        <v>758</v>
      </c>
      <c r="B761" s="59">
        <v>1959</v>
      </c>
      <c r="C761" s="59" t="s">
        <v>59</v>
      </c>
      <c r="D761" s="63">
        <v>2491.96820505192</v>
      </c>
      <c r="E761" s="63">
        <v>2494.5664914430299</v>
      </c>
      <c r="F761" s="63">
        <v>2488.9824917607498</v>
      </c>
      <c r="G761" s="63">
        <v>2484.1243609493999</v>
      </c>
      <c r="H761" s="63">
        <v>2477.2836071584902</v>
      </c>
      <c r="I761" s="63">
        <v>2475.2220329331999</v>
      </c>
      <c r="J761" s="56"/>
      <c r="K761" s="56"/>
    </row>
    <row r="762" spans="1:11" x14ac:dyDescent="0.25">
      <c r="A762" s="59">
        <v>759</v>
      </c>
      <c r="B762" s="59">
        <v>1959</v>
      </c>
      <c r="C762" s="59" t="s">
        <v>58</v>
      </c>
      <c r="D762" s="63">
        <v>5855.6412127663398</v>
      </c>
      <c r="E762" s="63">
        <v>5856.9111151726138</v>
      </c>
      <c r="F762" s="63">
        <v>5854.221451512667</v>
      </c>
      <c r="G762" s="63">
        <v>5851.989863264831</v>
      </c>
      <c r="H762" s="63">
        <v>5848.8963600854577</v>
      </c>
      <c r="I762" s="63">
        <v>5848.0115969786175</v>
      </c>
      <c r="J762" s="56"/>
      <c r="K762" s="56"/>
    </row>
    <row r="763" spans="1:11" x14ac:dyDescent="0.25">
      <c r="A763" s="59">
        <v>760</v>
      </c>
      <c r="B763" s="59">
        <v>1959</v>
      </c>
      <c r="C763" s="59" t="s">
        <v>62</v>
      </c>
      <c r="D763" s="63">
        <v>112514.71676438329</v>
      </c>
      <c r="E763" s="63">
        <v>112551.42180944013</v>
      </c>
      <c r="F763" s="63">
        <v>112474.17489738992</v>
      </c>
      <c r="G763" s="63">
        <v>112412.01600061767</v>
      </c>
      <c r="H763" s="63">
        <v>112324.03010584919</v>
      </c>
      <c r="I763" s="63">
        <v>112300.93770690021</v>
      </c>
      <c r="J763" s="56"/>
      <c r="K763" s="56"/>
    </row>
    <row r="764" spans="1:11" x14ac:dyDescent="0.25">
      <c r="A764" s="59">
        <v>761</v>
      </c>
      <c r="B764" s="59">
        <v>1960</v>
      </c>
      <c r="C764" s="59">
        <v>1960</v>
      </c>
      <c r="D764" s="63">
        <v>989482.06961242366</v>
      </c>
      <c r="E764" s="63">
        <v>920567.38892523933</v>
      </c>
      <c r="F764" s="63">
        <v>897896.8488444736</v>
      </c>
      <c r="G764" s="63">
        <v>839936.59479079582</v>
      </c>
      <c r="H764" s="63">
        <v>798713.09852449829</v>
      </c>
      <c r="I764" s="63">
        <v>752827.63533346029</v>
      </c>
      <c r="J764" s="56"/>
      <c r="K764" s="56"/>
    </row>
    <row r="765" spans="1:11" x14ac:dyDescent="0.25">
      <c r="A765" s="59">
        <v>762</v>
      </c>
      <c r="B765" s="59">
        <v>1960</v>
      </c>
      <c r="C765" s="59" t="s">
        <v>44</v>
      </c>
      <c r="D765" s="63">
        <v>94885.969968313264</v>
      </c>
      <c r="E765" s="63">
        <v>93401.347258730573</v>
      </c>
      <c r="F765" s="63">
        <v>93128.282130475345</v>
      </c>
      <c r="G765" s="63">
        <v>90957.797482228445</v>
      </c>
      <c r="H765" s="63">
        <v>89862.26151260006</v>
      </c>
      <c r="I765" s="63">
        <v>88915.681411419675</v>
      </c>
      <c r="J765" s="56"/>
      <c r="K765" s="56"/>
    </row>
    <row r="766" spans="1:11" x14ac:dyDescent="0.25">
      <c r="A766" s="59">
        <v>763</v>
      </c>
      <c r="B766" s="59">
        <v>1960</v>
      </c>
      <c r="C766" s="59" t="s">
        <v>45</v>
      </c>
      <c r="D766" s="63">
        <v>295781.44278402271</v>
      </c>
      <c r="E766" s="63">
        <v>295451.17683474883</v>
      </c>
      <c r="F766" s="63">
        <v>295384.58734573366</v>
      </c>
      <c r="G766" s="63">
        <v>294831.44046779303</v>
      </c>
      <c r="H766" s="63">
        <v>294394.48754725687</v>
      </c>
      <c r="I766" s="63">
        <v>294223.04691904358</v>
      </c>
      <c r="J766" s="56"/>
      <c r="K766" s="56"/>
    </row>
    <row r="767" spans="1:11" x14ac:dyDescent="0.25">
      <c r="A767" s="59">
        <v>764</v>
      </c>
      <c r="B767" s="59">
        <v>1960</v>
      </c>
      <c r="C767" s="59" t="s">
        <v>46</v>
      </c>
      <c r="D767" s="63">
        <v>143080.79029729081</v>
      </c>
      <c r="E767" s="63">
        <v>140275.2625420008</v>
      </c>
      <c r="F767" s="63">
        <v>139601.032931814</v>
      </c>
      <c r="G767" s="63">
        <v>123270.5238382024</v>
      </c>
      <c r="H767" s="63">
        <v>99972.846958023903</v>
      </c>
      <c r="I767" s="63">
        <v>65164.799972621637</v>
      </c>
      <c r="J767" s="56"/>
      <c r="K767" s="56"/>
    </row>
    <row r="768" spans="1:11" x14ac:dyDescent="0.25">
      <c r="A768" s="59">
        <v>765</v>
      </c>
      <c r="B768" s="59">
        <v>1960</v>
      </c>
      <c r="C768" s="59" t="s">
        <v>47</v>
      </c>
      <c r="D768" s="63">
        <v>30774.508057961801</v>
      </c>
      <c r="E768" s="63">
        <v>30242.7227995307</v>
      </c>
      <c r="F768" s="63">
        <v>30165.282574741101</v>
      </c>
      <c r="G768" s="63">
        <v>29958.244415760499</v>
      </c>
      <c r="H768" s="63">
        <v>29912.976155579901</v>
      </c>
      <c r="I768" s="63">
        <v>29907.360670456899</v>
      </c>
      <c r="J768" s="56"/>
      <c r="K768" s="56"/>
    </row>
    <row r="769" spans="1:11" x14ac:dyDescent="0.25">
      <c r="A769" s="59">
        <v>766</v>
      </c>
      <c r="B769" s="59">
        <v>1960</v>
      </c>
      <c r="C769" s="59" t="s">
        <v>48</v>
      </c>
      <c r="D769" s="63">
        <v>2699.787366474889</v>
      </c>
      <c r="E769" s="63">
        <v>2696.1363849534209</v>
      </c>
      <c r="F769" s="63">
        <v>2695.3991455445839</v>
      </c>
      <c r="G769" s="63">
        <v>2689.4249557704029</v>
      </c>
      <c r="H769" s="63">
        <v>2685.786602429815</v>
      </c>
      <c r="I769" s="63">
        <v>2684.1368536612531</v>
      </c>
      <c r="J769" s="56"/>
      <c r="K769" s="56"/>
    </row>
    <row r="770" spans="1:11" x14ac:dyDescent="0.25">
      <c r="A770" s="59">
        <v>767</v>
      </c>
      <c r="B770" s="59">
        <v>1960</v>
      </c>
      <c r="C770" s="59" t="s">
        <v>49</v>
      </c>
      <c r="D770" s="63">
        <v>1900.0069862976861</v>
      </c>
      <c r="E770" s="63">
        <v>1883.1610117807541</v>
      </c>
      <c r="F770" s="63">
        <v>1879.239032042105</v>
      </c>
      <c r="G770" s="63">
        <v>1841.3632028526399</v>
      </c>
      <c r="H770" s="63">
        <v>1830.7417210589599</v>
      </c>
      <c r="I770" s="63">
        <v>1820.8500048577371</v>
      </c>
      <c r="J770" s="56"/>
      <c r="K770" s="56"/>
    </row>
    <row r="771" spans="1:11" x14ac:dyDescent="0.25">
      <c r="A771" s="59">
        <v>768</v>
      </c>
      <c r="B771" s="59">
        <v>1960</v>
      </c>
      <c r="C771" s="59" t="s">
        <v>51</v>
      </c>
      <c r="D771" s="63">
        <v>6770.8250237570601</v>
      </c>
      <c r="E771" s="63">
        <v>6766.5077441780295</v>
      </c>
      <c r="F771" s="63">
        <v>6765.935579816929</v>
      </c>
      <c r="G771" s="63">
        <v>6764.4124991707095</v>
      </c>
      <c r="H771" s="63">
        <v>6763.2226504129949</v>
      </c>
      <c r="I771" s="63">
        <v>6763.0345508722867</v>
      </c>
      <c r="J771" s="56"/>
      <c r="K771" s="56"/>
    </row>
    <row r="772" spans="1:11" x14ac:dyDescent="0.25">
      <c r="A772" s="59">
        <v>769</v>
      </c>
      <c r="B772" s="59">
        <v>1960</v>
      </c>
      <c r="C772" s="59" t="s">
        <v>52</v>
      </c>
      <c r="D772" s="63">
        <v>21289.189254578963</v>
      </c>
      <c r="E772" s="63">
        <v>21080.019615671048</v>
      </c>
      <c r="F772" s="63">
        <v>21043.74067197819</v>
      </c>
      <c r="G772" s="63">
        <v>20804.803405440751</v>
      </c>
      <c r="H772" s="63">
        <v>20732.058911356391</v>
      </c>
      <c r="I772" s="63">
        <v>20669.005399747679</v>
      </c>
      <c r="J772" s="56"/>
      <c r="K772" s="56"/>
    </row>
    <row r="773" spans="1:11" x14ac:dyDescent="0.25">
      <c r="A773" s="59">
        <v>770</v>
      </c>
      <c r="B773" s="59">
        <v>1960</v>
      </c>
      <c r="C773" s="59" t="s">
        <v>53</v>
      </c>
      <c r="D773" s="63">
        <v>817.34161184446998</v>
      </c>
      <c r="E773" s="63">
        <v>816.37679775067795</v>
      </c>
      <c r="F773" s="63">
        <v>816.251515319585</v>
      </c>
      <c r="G773" s="63">
        <v>815.85808407412003</v>
      </c>
      <c r="H773" s="63">
        <v>814.65268977410801</v>
      </c>
      <c r="I773" s="63">
        <v>814.45133487332498</v>
      </c>
      <c r="J773" s="56"/>
      <c r="K773" s="56"/>
    </row>
    <row r="774" spans="1:11" x14ac:dyDescent="0.25">
      <c r="A774" s="59">
        <v>771</v>
      </c>
      <c r="B774" s="59">
        <v>1960</v>
      </c>
      <c r="C774" s="59" t="s">
        <v>54</v>
      </c>
      <c r="D774" s="63">
        <v>65524.700687282006</v>
      </c>
      <c r="E774" s="63">
        <v>65290.752150170199</v>
      </c>
      <c r="F774" s="63">
        <v>65246.445870137497</v>
      </c>
      <c r="G774" s="63">
        <v>64898.350690864201</v>
      </c>
      <c r="H774" s="63">
        <v>64565.612903060195</v>
      </c>
      <c r="I774" s="63">
        <v>64445.393024384</v>
      </c>
      <c r="J774" s="56"/>
      <c r="K774" s="56"/>
    </row>
    <row r="775" spans="1:11" x14ac:dyDescent="0.25">
      <c r="A775" s="59">
        <v>772</v>
      </c>
      <c r="B775" s="59">
        <v>1960</v>
      </c>
      <c r="C775" s="59" t="s">
        <v>50</v>
      </c>
      <c r="D775" s="63">
        <v>68904.0663752892</v>
      </c>
      <c r="E775" s="63">
        <v>41230.111171084965</v>
      </c>
      <c r="F775" s="63">
        <v>34439.743864432057</v>
      </c>
      <c r="G775" s="63">
        <v>11752.954461401019</v>
      </c>
      <c r="H775" s="63">
        <v>6771.7640748501544</v>
      </c>
      <c r="I775" s="63">
        <v>6771.7640748501653</v>
      </c>
      <c r="J775" s="56"/>
      <c r="K775" s="56"/>
    </row>
    <row r="776" spans="1:11" x14ac:dyDescent="0.25">
      <c r="A776" s="59">
        <v>773</v>
      </c>
      <c r="B776" s="59">
        <v>1960</v>
      </c>
      <c r="C776" s="59" t="s">
        <v>61</v>
      </c>
      <c r="D776" s="63">
        <v>30417.309750126871</v>
      </c>
      <c r="E776" s="63">
        <v>30407.961284092929</v>
      </c>
      <c r="F776" s="63">
        <v>30406.163621186999</v>
      </c>
      <c r="G776" s="63">
        <v>30392.40736953829</v>
      </c>
      <c r="H776" s="63">
        <v>30382.220278712841</v>
      </c>
      <c r="I776" s="63">
        <v>30378.260964538</v>
      </c>
      <c r="J776" s="56"/>
      <c r="K776" s="56"/>
    </row>
    <row r="777" spans="1:11" x14ac:dyDescent="0.25">
      <c r="A777" s="59">
        <v>774</v>
      </c>
      <c r="B777" s="59">
        <v>1960</v>
      </c>
      <c r="C777" s="59" t="s">
        <v>55</v>
      </c>
      <c r="D777" s="63">
        <v>87973.783385672607</v>
      </c>
      <c r="E777" s="63">
        <v>53955.793685488963</v>
      </c>
      <c r="F777" s="63">
        <v>40789.072386815489</v>
      </c>
      <c r="G777" s="63">
        <v>25735.874718488452</v>
      </c>
      <c r="H777" s="63">
        <v>16788.784496673557</v>
      </c>
      <c r="I777" s="63">
        <v>7052.893563929525</v>
      </c>
      <c r="J777" s="56"/>
      <c r="K777" s="56"/>
    </row>
    <row r="778" spans="1:11" x14ac:dyDescent="0.25">
      <c r="A778" s="59">
        <v>775</v>
      </c>
      <c r="B778" s="59">
        <v>1960</v>
      </c>
      <c r="C778" s="59" t="s">
        <v>60</v>
      </c>
      <c r="D778" s="63">
        <v>12338.052131220686</v>
      </c>
      <c r="E778" s="63">
        <v>12291.754511798434</v>
      </c>
      <c r="F778" s="63">
        <v>12285.116474983975</v>
      </c>
      <c r="G778" s="63">
        <v>12260.434108339916</v>
      </c>
      <c r="H778" s="63">
        <v>12240.938439356616</v>
      </c>
      <c r="I778" s="63">
        <v>12235.786198279015</v>
      </c>
      <c r="J778" s="56"/>
      <c r="K778" s="56"/>
    </row>
    <row r="779" spans="1:11" x14ac:dyDescent="0.25">
      <c r="A779" s="59">
        <v>776</v>
      </c>
      <c r="B779" s="59">
        <v>1960</v>
      </c>
      <c r="C779" s="59" t="s">
        <v>56</v>
      </c>
      <c r="D779" s="63">
        <v>5143.4438547702903</v>
      </c>
      <c r="E779" s="63">
        <v>3717.5590918693597</v>
      </c>
      <c r="F779" s="63">
        <v>2207.7353182161442</v>
      </c>
      <c r="G779" s="63">
        <v>1995.788089280544</v>
      </c>
      <c r="H779" s="63">
        <v>64.777077855009097</v>
      </c>
      <c r="I779" s="63">
        <v>64.777077855009097</v>
      </c>
      <c r="J779" s="56"/>
      <c r="K779" s="56"/>
    </row>
    <row r="780" spans="1:11" x14ac:dyDescent="0.25">
      <c r="A780" s="59">
        <v>777</v>
      </c>
      <c r="B780" s="59">
        <v>1960</v>
      </c>
      <c r="C780" s="59" t="s">
        <v>57</v>
      </c>
      <c r="D780" s="63">
        <v>433.43702884725803</v>
      </c>
      <c r="E780" s="63">
        <v>425.69417611159304</v>
      </c>
      <c r="F780" s="63">
        <v>424.60566166939805</v>
      </c>
      <c r="G780" s="63">
        <v>421.286460949466</v>
      </c>
      <c r="H780" s="63">
        <v>412.95155748385298</v>
      </c>
      <c r="I780" s="63">
        <v>411.36493945754398</v>
      </c>
      <c r="J780" s="56"/>
      <c r="K780" s="56"/>
    </row>
    <row r="781" spans="1:11" x14ac:dyDescent="0.25">
      <c r="A781" s="59">
        <v>778</v>
      </c>
      <c r="B781" s="59">
        <v>1960</v>
      </c>
      <c r="C781" s="59" t="s">
        <v>59</v>
      </c>
      <c r="D781" s="63">
        <v>2484.0720804224002</v>
      </c>
      <c r="E781" s="63">
        <v>2476.0914936713998</v>
      </c>
      <c r="F781" s="63">
        <v>2475.01786403493</v>
      </c>
      <c r="G781" s="63">
        <v>2472.25161553203</v>
      </c>
      <c r="H781" s="63">
        <v>2471.6664878236902</v>
      </c>
      <c r="I781" s="63">
        <v>2471.5943867911601</v>
      </c>
      <c r="J781" s="56"/>
      <c r="K781" s="56"/>
    </row>
    <row r="782" spans="1:11" x14ac:dyDescent="0.25">
      <c r="A782" s="59">
        <v>779</v>
      </c>
      <c r="B782" s="59">
        <v>1960</v>
      </c>
      <c r="C782" s="59" t="s">
        <v>58</v>
      </c>
      <c r="D782" s="63">
        <v>5851.9663749614092</v>
      </c>
      <c r="E782" s="63">
        <v>5848.3831673896839</v>
      </c>
      <c r="F782" s="63">
        <v>5847.8871553662784</v>
      </c>
      <c r="G782" s="63">
        <v>5846.2787983195931</v>
      </c>
      <c r="H782" s="63">
        <v>5845.5080456567321</v>
      </c>
      <c r="I782" s="63">
        <v>5845.3086284982037</v>
      </c>
      <c r="J782" s="56"/>
      <c r="K782" s="56"/>
    </row>
    <row r="783" spans="1:11" x14ac:dyDescent="0.25">
      <c r="A783" s="59">
        <v>780</v>
      </c>
      <c r="B783" s="59">
        <v>1960</v>
      </c>
      <c r="C783" s="59" t="s">
        <v>62</v>
      </c>
      <c r="D783" s="63">
        <v>112411.37659328911</v>
      </c>
      <c r="E783" s="63">
        <v>112310.57720421707</v>
      </c>
      <c r="F783" s="63">
        <v>112295.30970016532</v>
      </c>
      <c r="G783" s="63">
        <v>112227.10012678917</v>
      </c>
      <c r="H783" s="63">
        <v>112199.84041453284</v>
      </c>
      <c r="I783" s="63">
        <v>112188.12535732385</v>
      </c>
      <c r="J783" s="56"/>
      <c r="K783" s="56"/>
    </row>
    <row r="784" spans="1:11" x14ac:dyDescent="0.25">
      <c r="A784" s="59">
        <v>781</v>
      </c>
      <c r="B784" s="59">
        <v>1961</v>
      </c>
      <c r="C784" s="59">
        <v>1961</v>
      </c>
      <c r="D784" s="63">
        <v>768524.90115125244</v>
      </c>
      <c r="E784" s="63">
        <v>868502.94200450589</v>
      </c>
      <c r="F784" s="63">
        <v>834090.73729140975</v>
      </c>
      <c r="G784" s="63">
        <v>781644.66865425406</v>
      </c>
      <c r="H784" s="63">
        <v>739658.38195340941</v>
      </c>
      <c r="I784" s="63">
        <v>700867.03376662324</v>
      </c>
      <c r="J784" s="56"/>
      <c r="K784" s="56"/>
    </row>
    <row r="785" spans="1:11" x14ac:dyDescent="0.25">
      <c r="A785" s="59">
        <v>782</v>
      </c>
      <c r="B785" s="59">
        <v>1961</v>
      </c>
      <c r="C785" s="59" t="s">
        <v>44</v>
      </c>
      <c r="D785" s="63">
        <v>89616.773038592728</v>
      </c>
      <c r="E785" s="63">
        <v>92067.008424293221</v>
      </c>
      <c r="F785" s="63">
        <v>90879.942366247938</v>
      </c>
      <c r="G785" s="63">
        <v>89650.585469766782</v>
      </c>
      <c r="H785" s="63">
        <v>84726.382310702975</v>
      </c>
      <c r="I785" s="63">
        <v>63512.55057194845</v>
      </c>
      <c r="J785" s="56"/>
      <c r="K785" s="56"/>
    </row>
    <row r="786" spans="1:11" x14ac:dyDescent="0.25">
      <c r="A786" s="59">
        <v>783</v>
      </c>
      <c r="B786" s="59">
        <v>1961</v>
      </c>
      <c r="C786" s="59" t="s">
        <v>45</v>
      </c>
      <c r="D786" s="63">
        <v>294324.71457406261</v>
      </c>
      <c r="E786" s="63">
        <v>295063.26672353968</v>
      </c>
      <c r="F786" s="63">
        <v>294818.3191615385</v>
      </c>
      <c r="G786" s="63">
        <v>294333.32821257412</v>
      </c>
      <c r="H786" s="63">
        <v>293867.99260189792</v>
      </c>
      <c r="I786" s="63">
        <v>290751.03290247871</v>
      </c>
      <c r="J786" s="56"/>
      <c r="K786" s="56"/>
    </row>
    <row r="787" spans="1:11" x14ac:dyDescent="0.25">
      <c r="A787" s="59">
        <v>784</v>
      </c>
      <c r="B787" s="59">
        <v>1961</v>
      </c>
      <c r="C787" s="59" t="s">
        <v>46</v>
      </c>
      <c r="D787" s="63">
        <v>76523.38030874265</v>
      </c>
      <c r="E787" s="63">
        <v>134258.5256245381</v>
      </c>
      <c r="F787" s="63">
        <v>121119.1260636011</v>
      </c>
      <c r="G787" s="63">
        <v>86841.34822733239</v>
      </c>
      <c r="H787" s="63">
        <v>60418.98068621647</v>
      </c>
      <c r="I787" s="63">
        <v>55310.562787543669</v>
      </c>
      <c r="J787" s="56"/>
      <c r="K787" s="56"/>
    </row>
    <row r="788" spans="1:11" x14ac:dyDescent="0.25">
      <c r="A788" s="59">
        <v>785</v>
      </c>
      <c r="B788" s="59">
        <v>1961</v>
      </c>
      <c r="C788" s="59" t="s">
        <v>47</v>
      </c>
      <c r="D788" s="63">
        <v>29908.1293610004</v>
      </c>
      <c r="E788" s="63">
        <v>30105.9439671986</v>
      </c>
      <c r="F788" s="63">
        <v>29946.160588989998</v>
      </c>
      <c r="G788" s="63">
        <v>29909.4044386737</v>
      </c>
      <c r="H788" s="63">
        <v>29907.016421920998</v>
      </c>
      <c r="I788" s="63">
        <v>28339.389511998499</v>
      </c>
      <c r="J788" s="56"/>
      <c r="K788" s="56"/>
    </row>
    <row r="789" spans="1:11" x14ac:dyDescent="0.25">
      <c r="A789" s="59">
        <v>786</v>
      </c>
      <c r="B789" s="59">
        <v>1961</v>
      </c>
      <c r="C789" s="59" t="s">
        <v>48</v>
      </c>
      <c r="D789" s="63">
        <v>2685.2240153502908</v>
      </c>
      <c r="E789" s="63">
        <v>2691.8832242604221</v>
      </c>
      <c r="F789" s="63">
        <v>2689.283723316762</v>
      </c>
      <c r="G789" s="63">
        <v>2685.2941873941359</v>
      </c>
      <c r="H789" s="63">
        <v>2680.776355406203</v>
      </c>
      <c r="I789" s="63">
        <v>2656.5325608545591</v>
      </c>
      <c r="J789" s="56"/>
      <c r="K789" s="56"/>
    </row>
    <row r="790" spans="1:11" x14ac:dyDescent="0.25">
      <c r="A790" s="59">
        <v>787</v>
      </c>
      <c r="B790" s="59">
        <v>1961</v>
      </c>
      <c r="C790" s="59" t="s">
        <v>49</v>
      </c>
      <c r="D790" s="63">
        <v>1829.156281665958</v>
      </c>
      <c r="E790" s="63">
        <v>1856.4752319987449</v>
      </c>
      <c r="F790" s="63">
        <v>1840.473727543425</v>
      </c>
      <c r="G790" s="63">
        <v>1829.3624735554311</v>
      </c>
      <c r="H790" s="63">
        <v>1799.8169515685991</v>
      </c>
      <c r="I790" s="63">
        <v>1554.7981576445766</v>
      </c>
      <c r="J790" s="56"/>
      <c r="K790" s="56"/>
    </row>
    <row r="791" spans="1:11" x14ac:dyDescent="0.25">
      <c r="A791" s="59">
        <v>788</v>
      </c>
      <c r="B791" s="59">
        <v>1961</v>
      </c>
      <c r="C791" s="59" t="s">
        <v>51</v>
      </c>
      <c r="D791" s="63">
        <v>6763.0437396009311</v>
      </c>
      <c r="E791" s="63">
        <v>6765.5061059514665</v>
      </c>
      <c r="F791" s="63">
        <v>6764.3282034462072</v>
      </c>
      <c r="G791" s="63">
        <v>6763.0697779068032</v>
      </c>
      <c r="H791" s="63">
        <v>6762.6999596481755</v>
      </c>
      <c r="I791" s="63">
        <v>6749.2010165477459</v>
      </c>
      <c r="J791" s="56"/>
      <c r="K791" s="56"/>
    </row>
    <row r="792" spans="1:11" x14ac:dyDescent="0.25">
      <c r="A792" s="59">
        <v>789</v>
      </c>
      <c r="B792" s="59">
        <v>1961</v>
      </c>
      <c r="C792" s="59" t="s">
        <v>52</v>
      </c>
      <c r="D792" s="63">
        <v>20722.101570602241</v>
      </c>
      <c r="E792" s="63">
        <v>20922.584368272408</v>
      </c>
      <c r="F792" s="63">
        <v>20796.801404941987</v>
      </c>
      <c r="G792" s="63">
        <v>20723.540774801448</v>
      </c>
      <c r="H792" s="63">
        <v>20513.059885936073</v>
      </c>
      <c r="I792" s="63">
        <v>19618.429165103778</v>
      </c>
      <c r="J792" s="56"/>
      <c r="K792" s="56"/>
    </row>
    <row r="793" spans="1:11" x14ac:dyDescent="0.25">
      <c r="A793" s="59">
        <v>790</v>
      </c>
      <c r="B793" s="59">
        <v>1961</v>
      </c>
      <c r="C793" s="59" t="s">
        <v>53</v>
      </c>
      <c r="D793" s="63">
        <v>814.45759443593602</v>
      </c>
      <c r="E793" s="63">
        <v>816.15774819769604</v>
      </c>
      <c r="F793" s="63">
        <v>815.83815475613699</v>
      </c>
      <c r="G793" s="63">
        <v>814.48185824991901</v>
      </c>
      <c r="H793" s="63">
        <v>814.02419748504599</v>
      </c>
      <c r="I793" s="63">
        <v>805.88880291712599</v>
      </c>
      <c r="J793" s="56"/>
      <c r="K793" s="56"/>
    </row>
    <row r="794" spans="1:11" x14ac:dyDescent="0.25">
      <c r="A794" s="59">
        <v>791</v>
      </c>
      <c r="B794" s="59">
        <v>1961</v>
      </c>
      <c r="C794" s="59" t="s">
        <v>54</v>
      </c>
      <c r="D794" s="63">
        <v>64510.441826705806</v>
      </c>
      <c r="E794" s="63">
        <v>65054.5660612258</v>
      </c>
      <c r="F794" s="63">
        <v>64889.229152445703</v>
      </c>
      <c r="G794" s="63">
        <v>64517.282398212505</v>
      </c>
      <c r="H794" s="63">
        <v>64188.444825775798</v>
      </c>
      <c r="I794" s="63">
        <v>60902.046945710405</v>
      </c>
      <c r="J794" s="56"/>
      <c r="K794" s="56"/>
    </row>
    <row r="795" spans="1:11" x14ac:dyDescent="0.25">
      <c r="A795" s="59">
        <v>792</v>
      </c>
      <c r="B795" s="59">
        <v>1961</v>
      </c>
      <c r="C795" s="59" t="s">
        <v>50</v>
      </c>
      <c r="D795" s="63">
        <v>6771.7640748501344</v>
      </c>
      <c r="E795" s="63">
        <v>17956.624269902139</v>
      </c>
      <c r="F795" s="63">
        <v>9328.28026471052</v>
      </c>
      <c r="G795" s="63">
        <v>6771.7640748501344</v>
      </c>
      <c r="H795" s="63">
        <v>6771.7640748501453</v>
      </c>
      <c r="I795" s="63">
        <v>6771.7640748501453</v>
      </c>
      <c r="J795" s="56"/>
      <c r="K795" s="56"/>
    </row>
    <row r="796" spans="1:11" x14ac:dyDescent="0.25">
      <c r="A796" s="59">
        <v>793</v>
      </c>
      <c r="B796" s="59">
        <v>1961</v>
      </c>
      <c r="C796" s="59" t="s">
        <v>61</v>
      </c>
      <c r="D796" s="63">
        <v>30380.641061580543</v>
      </c>
      <c r="E796" s="63">
        <v>30398.22600204085</v>
      </c>
      <c r="F796" s="63">
        <v>30392.072652939209</v>
      </c>
      <c r="G796" s="63">
        <v>30380.837105983428</v>
      </c>
      <c r="H796" s="63">
        <v>30370.208527557337</v>
      </c>
      <c r="I796" s="63">
        <v>30306.702400702852</v>
      </c>
      <c r="J796" s="56"/>
      <c r="K796" s="56"/>
    </row>
    <row r="797" spans="1:11" x14ac:dyDescent="0.25">
      <c r="A797" s="59">
        <v>794</v>
      </c>
      <c r="B797" s="59">
        <v>1961</v>
      </c>
      <c r="C797" s="59" t="s">
        <v>55</v>
      </c>
      <c r="D797" s="63">
        <v>10448.102971123915</v>
      </c>
      <c r="E797" s="63">
        <v>35055.819281874006</v>
      </c>
      <c r="F797" s="63">
        <v>24598.636193172955</v>
      </c>
      <c r="G797" s="63">
        <v>13196.177385443556</v>
      </c>
      <c r="H797" s="63">
        <v>3656.9567776069448</v>
      </c>
      <c r="I797" s="63">
        <v>1132.545846071823</v>
      </c>
      <c r="J797" s="56"/>
      <c r="K797" s="56"/>
    </row>
    <row r="798" spans="1:11" x14ac:dyDescent="0.25">
      <c r="A798" s="59">
        <v>795</v>
      </c>
      <c r="B798" s="59">
        <v>1961</v>
      </c>
      <c r="C798" s="59" t="s">
        <v>60</v>
      </c>
      <c r="D798" s="63">
        <v>12237.80163282602</v>
      </c>
      <c r="E798" s="63">
        <v>12275.173375458855</v>
      </c>
      <c r="F798" s="63">
        <v>12259.379334892616</v>
      </c>
      <c r="G798" s="63">
        <v>12238.228607167908</v>
      </c>
      <c r="H798" s="63">
        <v>12225.41035434631</v>
      </c>
      <c r="I798" s="63">
        <v>11968.962103205407</v>
      </c>
      <c r="J798" s="56"/>
      <c r="K798" s="56"/>
    </row>
    <row r="799" spans="1:11" x14ac:dyDescent="0.25">
      <c r="A799" s="59">
        <v>796</v>
      </c>
      <c r="B799" s="59">
        <v>1961</v>
      </c>
      <c r="C799" s="59" t="s">
        <v>56</v>
      </c>
      <c r="D799" s="63">
        <v>64.777077855009097</v>
      </c>
      <c r="E799" s="63">
        <v>2207.333096075954</v>
      </c>
      <c r="F799" s="63">
        <v>1988.8137544045042</v>
      </c>
      <c r="G799" s="63">
        <v>64.777077855009097</v>
      </c>
      <c r="H799" s="63">
        <v>64.777077855009097</v>
      </c>
      <c r="I799" s="63">
        <v>64.777077855009097</v>
      </c>
      <c r="J799" s="56"/>
      <c r="K799" s="56"/>
    </row>
    <row r="800" spans="1:11" x14ac:dyDescent="0.25">
      <c r="A800" s="59">
        <v>797</v>
      </c>
      <c r="B800" s="59">
        <v>1961</v>
      </c>
      <c r="C800" s="59" t="s">
        <v>57</v>
      </c>
      <c r="D800" s="63">
        <v>411.41650551747</v>
      </c>
      <c r="E800" s="63">
        <v>423.77678358553703</v>
      </c>
      <c r="F800" s="63">
        <v>421.10835553175605</v>
      </c>
      <c r="G800" s="63">
        <v>411.61243511576902</v>
      </c>
      <c r="H800" s="63">
        <v>407.75339666513901</v>
      </c>
      <c r="I800" s="63">
        <v>255.49462882377898</v>
      </c>
      <c r="J800" s="56"/>
      <c r="K800" s="56"/>
    </row>
    <row r="801" spans="1:11" x14ac:dyDescent="0.25">
      <c r="A801" s="59">
        <v>798</v>
      </c>
      <c r="B801" s="59">
        <v>1961</v>
      </c>
      <c r="C801" s="59" t="s">
        <v>59</v>
      </c>
      <c r="D801" s="63">
        <v>2471.60425025111</v>
      </c>
      <c r="E801" s="63">
        <v>2474.2096995970401</v>
      </c>
      <c r="F801" s="63">
        <v>2472.0947420882299</v>
      </c>
      <c r="G801" s="63">
        <v>2471.6206158142099</v>
      </c>
      <c r="H801" s="63">
        <v>2471.5899702084098</v>
      </c>
      <c r="I801" s="63">
        <v>2455.1590347767201</v>
      </c>
      <c r="J801" s="56"/>
      <c r="K801" s="56"/>
    </row>
    <row r="802" spans="1:11" x14ac:dyDescent="0.25">
      <c r="A802" s="59">
        <v>799</v>
      </c>
      <c r="B802" s="59">
        <v>1961</v>
      </c>
      <c r="C802" s="59" t="s">
        <v>58</v>
      </c>
      <c r="D802" s="63">
        <v>5845.3981321211195</v>
      </c>
      <c r="E802" s="63">
        <v>5847.2807747057905</v>
      </c>
      <c r="F802" s="63">
        <v>5846.2039721607734</v>
      </c>
      <c r="G802" s="63">
        <v>5845.4150757195785</v>
      </c>
      <c r="H802" s="63">
        <v>5844.9542838989364</v>
      </c>
      <c r="I802" s="63">
        <v>5835.2973709750604</v>
      </c>
      <c r="J802" s="56"/>
      <c r="K802" s="56"/>
    </row>
    <row r="803" spans="1:11" x14ac:dyDescent="0.25">
      <c r="A803" s="59">
        <v>800</v>
      </c>
      <c r="B803" s="59">
        <v>1961</v>
      </c>
      <c r="C803" s="59" t="s">
        <v>62</v>
      </c>
      <c r="D803" s="63">
        <v>112195.97313436796</v>
      </c>
      <c r="E803" s="63">
        <v>112262.58124178946</v>
      </c>
      <c r="F803" s="63">
        <v>112224.64547468137</v>
      </c>
      <c r="G803" s="63">
        <v>112196.53845783732</v>
      </c>
      <c r="H803" s="63">
        <v>112165.77329386318</v>
      </c>
      <c r="I803" s="63">
        <v>111875.89880661495</v>
      </c>
      <c r="J803" s="56"/>
      <c r="K803" s="56"/>
    </row>
    <row r="804" spans="1:11" x14ac:dyDescent="0.25">
      <c r="A804" s="59">
        <v>801</v>
      </c>
      <c r="B804" s="59">
        <v>1962</v>
      </c>
      <c r="C804" s="59">
        <v>1962</v>
      </c>
      <c r="D804" s="63">
        <v>949285.06545508851</v>
      </c>
      <c r="E804" s="63">
        <v>773796.64516359475</v>
      </c>
      <c r="F804" s="63">
        <v>731145.26122569828</v>
      </c>
      <c r="G804" s="63">
        <v>705800.32528318942</v>
      </c>
      <c r="H804" s="63">
        <v>669874.88326340797</v>
      </c>
      <c r="I804" s="63">
        <v>634370.50531219435</v>
      </c>
      <c r="J804" s="56"/>
      <c r="K804" s="56"/>
    </row>
    <row r="805" spans="1:11" x14ac:dyDescent="0.25">
      <c r="A805" s="59">
        <v>802</v>
      </c>
      <c r="B805" s="59">
        <v>1962</v>
      </c>
      <c r="C805" s="59" t="s">
        <v>44</v>
      </c>
      <c r="D805" s="63">
        <v>93925.035688452524</v>
      </c>
      <c r="E805" s="63">
        <v>89625.078946555601</v>
      </c>
      <c r="F805" s="63">
        <v>79186.057201647069</v>
      </c>
      <c r="G805" s="63">
        <v>65142.188917709682</v>
      </c>
      <c r="H805" s="63">
        <v>60932.649711993654</v>
      </c>
      <c r="I805" s="63">
        <v>59036.622028575148</v>
      </c>
      <c r="J805" s="56"/>
      <c r="K805" s="56"/>
    </row>
    <row r="806" spans="1:11" x14ac:dyDescent="0.25">
      <c r="A806" s="59">
        <v>803</v>
      </c>
      <c r="B806" s="59">
        <v>1962</v>
      </c>
      <c r="C806" s="59" t="s">
        <v>45</v>
      </c>
      <c r="D806" s="63">
        <v>295545.4249634642</v>
      </c>
      <c r="E806" s="63">
        <v>294326.77388915222</v>
      </c>
      <c r="F806" s="63">
        <v>293693.728911768</v>
      </c>
      <c r="G806" s="63">
        <v>291496.85320273688</v>
      </c>
      <c r="H806" s="63">
        <v>285969.12418046501</v>
      </c>
      <c r="I806" s="63">
        <v>284726.94920767861</v>
      </c>
      <c r="J806" s="56"/>
      <c r="K806" s="56"/>
    </row>
    <row r="807" spans="1:11" x14ac:dyDescent="0.25">
      <c r="A807" s="59">
        <v>804</v>
      </c>
      <c r="B807" s="59">
        <v>1962</v>
      </c>
      <c r="C807" s="59" t="s">
        <v>46</v>
      </c>
      <c r="D807" s="63">
        <v>141119.72727180721</v>
      </c>
      <c r="E807" s="63">
        <v>80677.995649925419</v>
      </c>
      <c r="F807" s="63">
        <v>60381.998936140371</v>
      </c>
      <c r="G807" s="63">
        <v>56166.894251609971</v>
      </c>
      <c r="H807" s="63">
        <v>49495.63839577957</v>
      </c>
      <c r="I807" s="63">
        <v>39333.660489757669</v>
      </c>
      <c r="J807" s="56"/>
      <c r="K807" s="56"/>
    </row>
    <row r="808" spans="1:11" x14ac:dyDescent="0.25">
      <c r="A808" s="59">
        <v>805</v>
      </c>
      <c r="B808" s="59">
        <v>1962</v>
      </c>
      <c r="C808" s="59" t="s">
        <v>47</v>
      </c>
      <c r="D808" s="63">
        <v>30455.809294229199</v>
      </c>
      <c r="E808" s="63">
        <v>29908.544877468899</v>
      </c>
      <c r="F808" s="63">
        <v>29893.826732026198</v>
      </c>
      <c r="G808" s="63">
        <v>28564.991205627499</v>
      </c>
      <c r="H808" s="63">
        <v>27196.656692559402</v>
      </c>
      <c r="I808" s="63">
        <v>26382.999705257102</v>
      </c>
      <c r="J808" s="56"/>
      <c r="K808" s="56"/>
    </row>
    <row r="809" spans="1:11" x14ac:dyDescent="0.25">
      <c r="A809" s="59">
        <v>806</v>
      </c>
      <c r="B809" s="59">
        <v>1962</v>
      </c>
      <c r="C809" s="59" t="s">
        <v>48</v>
      </c>
      <c r="D809" s="63">
        <v>2697.1841903596378</v>
      </c>
      <c r="E809" s="63">
        <v>2685.2409212478951</v>
      </c>
      <c r="F809" s="63">
        <v>2679.3036457797198</v>
      </c>
      <c r="G809" s="63">
        <v>2662.0097434749259</v>
      </c>
      <c r="H809" s="63">
        <v>2616.0835642375878</v>
      </c>
      <c r="I809" s="63">
        <v>2605.3643434096407</v>
      </c>
      <c r="J809" s="56"/>
      <c r="K809" s="56"/>
    </row>
    <row r="810" spans="1:11" x14ac:dyDescent="0.25">
      <c r="A810" s="59">
        <v>807</v>
      </c>
      <c r="B810" s="59">
        <v>1962</v>
      </c>
      <c r="C810" s="59" t="s">
        <v>49</v>
      </c>
      <c r="D810" s="63">
        <v>1887.6464252759581</v>
      </c>
      <c r="E810" s="63">
        <v>1829.206938656416</v>
      </c>
      <c r="F810" s="63">
        <v>1793.3018685941929</v>
      </c>
      <c r="G810" s="63">
        <v>1687.7180212338289</v>
      </c>
      <c r="H810" s="63">
        <v>566.23485285297147</v>
      </c>
      <c r="I810" s="63">
        <v>561.50150941957941</v>
      </c>
      <c r="J810" s="56"/>
      <c r="K810" s="56"/>
    </row>
    <row r="811" spans="1:11" x14ac:dyDescent="0.25">
      <c r="A811" s="59">
        <v>808</v>
      </c>
      <c r="B811" s="59">
        <v>1962</v>
      </c>
      <c r="C811" s="59" t="s">
        <v>51</v>
      </c>
      <c r="D811" s="63">
        <v>6768.152529730276</v>
      </c>
      <c r="E811" s="63">
        <v>6763.0506217547454</v>
      </c>
      <c r="F811" s="63">
        <v>6762.3224047996982</v>
      </c>
      <c r="G811" s="63">
        <v>6751.2663821461711</v>
      </c>
      <c r="H811" s="63">
        <v>6742.2678588202225</v>
      </c>
      <c r="I811" s="63">
        <v>6739.8133754269065</v>
      </c>
      <c r="J811" s="56"/>
      <c r="K811" s="56"/>
    </row>
    <row r="812" spans="1:11" x14ac:dyDescent="0.25">
      <c r="A812" s="59">
        <v>809</v>
      </c>
      <c r="B812" s="59">
        <v>1962</v>
      </c>
      <c r="C812" s="59" t="s">
        <v>52</v>
      </c>
      <c r="D812" s="63">
        <v>21153.781510956218</v>
      </c>
      <c r="E812" s="63">
        <v>20722.479012830179</v>
      </c>
      <c r="F812" s="63">
        <v>20462.52680946801</v>
      </c>
      <c r="G812" s="63">
        <v>19847.74337308239</v>
      </c>
      <c r="H812" s="63">
        <v>17288.564175698019</v>
      </c>
      <c r="I812" s="63">
        <v>17101.897330783399</v>
      </c>
      <c r="J812" s="56"/>
      <c r="K812" s="56"/>
    </row>
    <row r="813" spans="1:11" x14ac:dyDescent="0.25">
      <c r="A813" s="59">
        <v>810</v>
      </c>
      <c r="B813" s="59">
        <v>1962</v>
      </c>
      <c r="C813" s="59" t="s">
        <v>53</v>
      </c>
      <c r="D813" s="63">
        <v>816.73891151179703</v>
      </c>
      <c r="E813" s="63">
        <v>814.46344015117199</v>
      </c>
      <c r="F813" s="63">
        <v>813.63529463883606</v>
      </c>
      <c r="G813" s="63">
        <v>807.42859424327708</v>
      </c>
      <c r="H813" s="63">
        <v>801.58534070884298</v>
      </c>
      <c r="I813" s="63">
        <v>800.79622594275293</v>
      </c>
      <c r="J813" s="56"/>
      <c r="K813" s="56"/>
    </row>
    <row r="814" spans="1:11" x14ac:dyDescent="0.25">
      <c r="A814" s="59">
        <v>811</v>
      </c>
      <c r="B814" s="59">
        <v>1962</v>
      </c>
      <c r="C814" s="59" t="s">
        <v>54</v>
      </c>
      <c r="D814" s="63">
        <v>65362.999922913797</v>
      </c>
      <c r="E814" s="63">
        <v>64512.078491413296</v>
      </c>
      <c r="F814" s="63">
        <v>64049.773054542296</v>
      </c>
      <c r="G814" s="63">
        <v>61872.884227119299</v>
      </c>
      <c r="H814" s="63">
        <v>48790.702203645815</v>
      </c>
      <c r="I814" s="63">
        <v>27813.573656768902</v>
      </c>
      <c r="J814" s="56"/>
      <c r="K814" s="56"/>
    </row>
    <row r="815" spans="1:11" x14ac:dyDescent="0.25">
      <c r="A815" s="59">
        <v>812</v>
      </c>
      <c r="B815" s="59">
        <v>1962</v>
      </c>
      <c r="C815" s="59" t="s">
        <v>50</v>
      </c>
      <c r="D815" s="63">
        <v>47701.902145772372</v>
      </c>
      <c r="E815" s="63">
        <v>6771.7640748501453</v>
      </c>
      <c r="F815" s="63">
        <v>6771.7640748501344</v>
      </c>
      <c r="G815" s="63">
        <v>6771.7640748501544</v>
      </c>
      <c r="H815" s="63">
        <v>6771.7640748501544</v>
      </c>
      <c r="I815" s="63">
        <v>6771.7640747566047</v>
      </c>
      <c r="J815" s="56"/>
      <c r="K815" s="56"/>
    </row>
    <row r="816" spans="1:11" x14ac:dyDescent="0.25">
      <c r="A816" s="59">
        <v>813</v>
      </c>
      <c r="B816" s="59">
        <v>1962</v>
      </c>
      <c r="C816" s="59" t="s">
        <v>61</v>
      </c>
      <c r="D816" s="63">
        <v>30410.729691754932</v>
      </c>
      <c r="E816" s="63">
        <v>30380.688194606209</v>
      </c>
      <c r="F816" s="63">
        <v>30366.341196438661</v>
      </c>
      <c r="G816" s="63">
        <v>30320.184945823614</v>
      </c>
      <c r="H816" s="63">
        <v>30220.512140961349</v>
      </c>
      <c r="I816" s="63">
        <v>30199.71701846756</v>
      </c>
      <c r="J816" s="56"/>
      <c r="K816" s="56"/>
    </row>
    <row r="817" spans="1:11" x14ac:dyDescent="0.25">
      <c r="A817" s="59">
        <v>814</v>
      </c>
      <c r="B817" s="59">
        <v>1962</v>
      </c>
      <c r="C817" s="59" t="s">
        <v>55</v>
      </c>
      <c r="D817" s="63">
        <v>73340.872203738007</v>
      </c>
      <c r="E817" s="63">
        <v>11551.993896369355</v>
      </c>
      <c r="F817" s="63">
        <v>1132.545846071823</v>
      </c>
      <c r="G817" s="63">
        <v>1132.545846071823</v>
      </c>
      <c r="H817" s="63">
        <v>1132.545846071823</v>
      </c>
      <c r="I817" s="63">
        <v>1132.545846071823</v>
      </c>
      <c r="J817" s="56"/>
      <c r="K817" s="56"/>
    </row>
    <row r="818" spans="1:11" x14ac:dyDescent="0.25">
      <c r="A818" s="59">
        <v>815</v>
      </c>
      <c r="B818" s="59">
        <v>1962</v>
      </c>
      <c r="C818" s="59" t="s">
        <v>60</v>
      </c>
      <c r="D818" s="63">
        <v>12308.976052821105</v>
      </c>
      <c r="E818" s="63">
        <v>12237.910011702937</v>
      </c>
      <c r="F818" s="63">
        <v>12217.942045760336</v>
      </c>
      <c r="G818" s="63">
        <v>12034.587115671588</v>
      </c>
      <c r="H818" s="63">
        <v>11227.147489396577</v>
      </c>
      <c r="I818" s="63">
        <v>11167.186469465725</v>
      </c>
      <c r="J818" s="56"/>
      <c r="K818" s="56"/>
    </row>
    <row r="819" spans="1:11" x14ac:dyDescent="0.25">
      <c r="A819" s="59">
        <v>816</v>
      </c>
      <c r="B819" s="59">
        <v>1962</v>
      </c>
      <c r="C819" s="59" t="s">
        <v>56</v>
      </c>
      <c r="D819" s="63">
        <v>4685.7959370319095</v>
      </c>
      <c r="E819" s="63">
        <v>64.777077855009097</v>
      </c>
      <c r="F819" s="63">
        <v>64.777077855009097</v>
      </c>
      <c r="G819" s="63">
        <v>64.777077855009097</v>
      </c>
      <c r="H819" s="63">
        <v>64.777077855009097</v>
      </c>
      <c r="I819" s="63">
        <v>64.777077855009097</v>
      </c>
      <c r="J819" s="56"/>
      <c r="K819" s="56"/>
    </row>
    <row r="820" spans="1:11" x14ac:dyDescent="0.25">
      <c r="A820" s="59">
        <v>817</v>
      </c>
      <c r="B820" s="59">
        <v>1962</v>
      </c>
      <c r="C820" s="59" t="s">
        <v>57</v>
      </c>
      <c r="D820" s="63">
        <v>428.72812813821497</v>
      </c>
      <c r="E820" s="63">
        <v>411.46401444295702</v>
      </c>
      <c r="F820" s="63">
        <v>404.08674632545899</v>
      </c>
      <c r="G820" s="63">
        <v>258.33950151721297</v>
      </c>
      <c r="H820" s="63">
        <v>241.84608922110399</v>
      </c>
      <c r="I820" s="63">
        <v>232.977082726258</v>
      </c>
      <c r="J820" s="56"/>
      <c r="K820" s="56"/>
    </row>
    <row r="821" spans="1:11" x14ac:dyDescent="0.25">
      <c r="A821" s="59">
        <v>818</v>
      </c>
      <c r="B821" s="59">
        <v>1962</v>
      </c>
      <c r="C821" s="59" t="s">
        <v>59</v>
      </c>
      <c r="D821" s="63">
        <v>2479.1592231387199</v>
      </c>
      <c r="E821" s="63">
        <v>2471.6095827838199</v>
      </c>
      <c r="F821" s="63">
        <v>2471.4210517828401</v>
      </c>
      <c r="G821" s="63">
        <v>2457.11620884597</v>
      </c>
      <c r="H821" s="63">
        <v>2446.9254049482902</v>
      </c>
      <c r="I821" s="63">
        <v>2442.4825393348901</v>
      </c>
      <c r="J821" s="56"/>
      <c r="K821" s="56"/>
    </row>
    <row r="822" spans="1:11" x14ac:dyDescent="0.25">
      <c r="A822" s="59">
        <v>819</v>
      </c>
      <c r="B822" s="59">
        <v>1962</v>
      </c>
      <c r="C822" s="59" t="s">
        <v>58</v>
      </c>
      <c r="D822" s="63">
        <v>5849.7229937658431</v>
      </c>
      <c r="E822" s="63">
        <v>5845.4027401676731</v>
      </c>
      <c r="F822" s="63">
        <v>5844.6923342786258</v>
      </c>
      <c r="G822" s="63">
        <v>5836.7353859598843</v>
      </c>
      <c r="H822" s="63">
        <v>5828.5451122562727</v>
      </c>
      <c r="I822" s="63">
        <v>5826.0805393005712</v>
      </c>
      <c r="J822" s="56"/>
      <c r="K822" s="56"/>
    </row>
    <row r="823" spans="1:11" x14ac:dyDescent="0.25">
      <c r="A823" s="59">
        <v>820</v>
      </c>
      <c r="B823" s="59">
        <v>1962</v>
      </c>
      <c r="C823" s="59" t="s">
        <v>62</v>
      </c>
      <c r="D823" s="63">
        <v>112346.67837022648</v>
      </c>
      <c r="E823" s="63">
        <v>112196.12278166093</v>
      </c>
      <c r="F823" s="63">
        <v>112155.21599293117</v>
      </c>
      <c r="G823" s="63">
        <v>111924.29720761025</v>
      </c>
      <c r="H823" s="63">
        <v>111541.3130510863</v>
      </c>
      <c r="I823" s="63">
        <v>111429.79679119604</v>
      </c>
      <c r="J823" s="56"/>
      <c r="K823" s="56"/>
    </row>
    <row r="824" spans="1:11" x14ac:dyDescent="0.25">
      <c r="A824" s="59">
        <v>821</v>
      </c>
      <c r="B824" s="59">
        <v>1963</v>
      </c>
      <c r="C824" s="59">
        <v>1963</v>
      </c>
      <c r="D824" s="63">
        <v>954013.16843652946</v>
      </c>
      <c r="E824" s="63">
        <v>946936.61609416362</v>
      </c>
      <c r="F824" s="63">
        <v>897827.46602892876</v>
      </c>
      <c r="G824" s="63">
        <v>821125.37711387384</v>
      </c>
      <c r="H824" s="63">
        <v>760203.31520075584</v>
      </c>
      <c r="I824" s="63">
        <v>718663.77145595418</v>
      </c>
      <c r="J824" s="56"/>
      <c r="K824" s="56"/>
    </row>
    <row r="825" spans="1:11" x14ac:dyDescent="0.25">
      <c r="A825" s="59">
        <v>822</v>
      </c>
      <c r="B825" s="59">
        <v>1963</v>
      </c>
      <c r="C825" s="59" t="s">
        <v>44</v>
      </c>
      <c r="D825" s="63">
        <v>94075.057680838683</v>
      </c>
      <c r="E825" s="63">
        <v>93860.114900660003</v>
      </c>
      <c r="F825" s="63">
        <v>93124.622378135886</v>
      </c>
      <c r="G825" s="63">
        <v>90713.067744053347</v>
      </c>
      <c r="H825" s="63">
        <v>89610.292221324533</v>
      </c>
      <c r="I825" s="63">
        <v>70240.839244117597</v>
      </c>
      <c r="J825" s="56"/>
      <c r="K825" s="56"/>
    </row>
    <row r="826" spans="1:11" x14ac:dyDescent="0.25">
      <c r="A826" s="59">
        <v>823</v>
      </c>
      <c r="B826" s="59">
        <v>1963</v>
      </c>
      <c r="C826" s="59" t="s">
        <v>45</v>
      </c>
      <c r="D826" s="63">
        <v>295581.57657886308</v>
      </c>
      <c r="E826" s="63">
        <v>295531.15060913307</v>
      </c>
      <c r="F826" s="63">
        <v>295383.22839382821</v>
      </c>
      <c r="G826" s="63">
        <v>294765.60494428489</v>
      </c>
      <c r="H826" s="63">
        <v>294323.1668853251</v>
      </c>
      <c r="I826" s="63">
        <v>293498.56747905648</v>
      </c>
      <c r="J826" s="56"/>
      <c r="K826" s="56"/>
    </row>
    <row r="827" spans="1:11" x14ac:dyDescent="0.25">
      <c r="A827" s="59">
        <v>824</v>
      </c>
      <c r="B827" s="59">
        <v>1963</v>
      </c>
      <c r="C827" s="59" t="s">
        <v>46</v>
      </c>
      <c r="D827" s="63">
        <v>141443.44297888721</v>
      </c>
      <c r="E827" s="63">
        <v>140991.27703548019</v>
      </c>
      <c r="F827" s="63">
        <v>139585.98109134712</v>
      </c>
      <c r="G827" s="63">
        <v>115339.389242451</v>
      </c>
      <c r="H827" s="63">
        <v>69954.687232061362</v>
      </c>
      <c r="I827" s="63">
        <v>58300.205473523369</v>
      </c>
      <c r="J827" s="56"/>
      <c r="K827" s="56"/>
    </row>
    <row r="828" spans="1:11" x14ac:dyDescent="0.25">
      <c r="A828" s="59">
        <v>825</v>
      </c>
      <c r="B828" s="59">
        <v>1963</v>
      </c>
      <c r="C828" s="59" t="s">
        <v>47</v>
      </c>
      <c r="D828" s="63">
        <v>30503.702344948899</v>
      </c>
      <c r="E828" s="63">
        <v>30433.158462593801</v>
      </c>
      <c r="F828" s="63">
        <v>30165.0988115201</v>
      </c>
      <c r="G828" s="63">
        <v>29926.557439797802</v>
      </c>
      <c r="H828" s="63">
        <v>29907.659005772901</v>
      </c>
      <c r="I828" s="63">
        <v>29193.1469945014</v>
      </c>
      <c r="J828" s="56"/>
      <c r="K828" s="56"/>
    </row>
    <row r="829" spans="1:11" x14ac:dyDescent="0.25">
      <c r="A829" s="59">
        <v>826</v>
      </c>
      <c r="B829" s="59">
        <v>1963</v>
      </c>
      <c r="C829" s="59" t="s">
        <v>48</v>
      </c>
      <c r="D829" s="63">
        <v>2697.5841961575261</v>
      </c>
      <c r="E829" s="63">
        <v>2697.0260797129117</v>
      </c>
      <c r="F829" s="63">
        <v>2695.3841903398379</v>
      </c>
      <c r="G829" s="63">
        <v>2688.8054412252081</v>
      </c>
      <c r="H829" s="63">
        <v>2685.211129149588</v>
      </c>
      <c r="I829" s="63">
        <v>2677.167375799801</v>
      </c>
      <c r="J829" s="56"/>
      <c r="K829" s="56"/>
    </row>
    <row r="830" spans="1:11" x14ac:dyDescent="0.25">
      <c r="A830" s="59">
        <v>827</v>
      </c>
      <c r="B830" s="59">
        <v>1963</v>
      </c>
      <c r="C830" s="59" t="s">
        <v>49</v>
      </c>
      <c r="D830" s="63">
        <v>1889.6259500216311</v>
      </c>
      <c r="E830" s="63">
        <v>1886.8939375179521</v>
      </c>
      <c r="F830" s="63">
        <v>1879.1464473232008</v>
      </c>
      <c r="G830" s="63">
        <v>1838.600394649427</v>
      </c>
      <c r="H830" s="63">
        <v>1829.1164681160221</v>
      </c>
      <c r="I830" s="63">
        <v>1784.644845991945</v>
      </c>
      <c r="J830" s="56"/>
      <c r="K830" s="56"/>
    </row>
    <row r="831" spans="1:11" x14ac:dyDescent="0.25">
      <c r="A831" s="59">
        <v>828</v>
      </c>
      <c r="B831" s="59">
        <v>1963</v>
      </c>
      <c r="C831" s="59" t="s">
        <v>51</v>
      </c>
      <c r="D831" s="63">
        <v>6768.5371375140676</v>
      </c>
      <c r="E831" s="63">
        <v>6767.9725978943598</v>
      </c>
      <c r="F831" s="63">
        <v>6765.9342381111346</v>
      </c>
      <c r="G831" s="63">
        <v>6764.1151431424414</v>
      </c>
      <c r="H831" s="63">
        <v>6763.0376219917734</v>
      </c>
      <c r="I831" s="63">
        <v>6758.0233682379776</v>
      </c>
      <c r="J831" s="56"/>
      <c r="K831" s="56"/>
    </row>
    <row r="832" spans="1:11" x14ac:dyDescent="0.25">
      <c r="A832" s="59">
        <v>829</v>
      </c>
      <c r="B832" s="59">
        <v>1963</v>
      </c>
      <c r="C832" s="59" t="s">
        <v>52</v>
      </c>
      <c r="D832" s="63">
        <v>21174.543376582478</v>
      </c>
      <c r="E832" s="63">
        <v>21144.734668143879</v>
      </c>
      <c r="F832" s="63">
        <v>21043.296698766782</v>
      </c>
      <c r="G832" s="63">
        <v>20781.10076718756</v>
      </c>
      <c r="H832" s="63">
        <v>20721.771290740788</v>
      </c>
      <c r="I832" s="63">
        <v>20255.936335917031</v>
      </c>
      <c r="J832" s="56"/>
      <c r="K832" s="56"/>
    </row>
    <row r="833" spans="1:11" x14ac:dyDescent="0.25">
      <c r="A833" s="59">
        <v>830</v>
      </c>
      <c r="B833" s="59">
        <v>1963</v>
      </c>
      <c r="C833" s="59" t="s">
        <v>53</v>
      </c>
      <c r="D833" s="63">
        <v>816.82424757004605</v>
      </c>
      <c r="E833" s="63">
        <v>816.69909710384297</v>
      </c>
      <c r="F833" s="63">
        <v>816.25122224132201</v>
      </c>
      <c r="G833" s="63">
        <v>815.70625901392691</v>
      </c>
      <c r="H833" s="63">
        <v>814.45312781148391</v>
      </c>
      <c r="I833" s="63">
        <v>812.66557164546794</v>
      </c>
      <c r="J833" s="56"/>
      <c r="K833" s="56"/>
    </row>
    <row r="834" spans="1:11" x14ac:dyDescent="0.25">
      <c r="A834" s="59">
        <v>831</v>
      </c>
      <c r="B834" s="59">
        <v>1963</v>
      </c>
      <c r="C834" s="59" t="s">
        <v>54</v>
      </c>
      <c r="D834" s="63">
        <v>65387.620962490699</v>
      </c>
      <c r="E834" s="63">
        <v>65352.925501362901</v>
      </c>
      <c r="F834" s="63">
        <v>65245.663693203103</v>
      </c>
      <c r="G834" s="63">
        <v>64850.536249804594</v>
      </c>
      <c r="H834" s="63">
        <v>64509.210275936406</v>
      </c>
      <c r="I834" s="63">
        <v>63876.9604788949</v>
      </c>
      <c r="J834" s="56"/>
      <c r="K834" s="56"/>
    </row>
    <row r="835" spans="1:11" x14ac:dyDescent="0.25">
      <c r="A835" s="59">
        <v>832</v>
      </c>
      <c r="B835" s="59">
        <v>1963</v>
      </c>
      <c r="C835" s="59" t="s">
        <v>50</v>
      </c>
      <c r="D835" s="63">
        <v>48593.14687181027</v>
      </c>
      <c r="E835" s="63">
        <v>47242.177325848563</v>
      </c>
      <c r="F835" s="63">
        <v>34409.494785477968</v>
      </c>
      <c r="G835" s="63">
        <v>6771.7640748501453</v>
      </c>
      <c r="H835" s="63">
        <v>6771.7640748501544</v>
      </c>
      <c r="I835" s="63">
        <v>6771.7640748501344</v>
      </c>
      <c r="J835" s="56"/>
      <c r="K835" s="56"/>
    </row>
    <row r="836" spans="1:11" x14ac:dyDescent="0.25">
      <c r="A836" s="59">
        <v>833</v>
      </c>
      <c r="B836" s="59">
        <v>1963</v>
      </c>
      <c r="C836" s="59" t="s">
        <v>61</v>
      </c>
      <c r="D836" s="63">
        <v>30411.728966964321</v>
      </c>
      <c r="E836" s="63">
        <v>30410.32810746145</v>
      </c>
      <c r="F836" s="63">
        <v>30406.12971507019</v>
      </c>
      <c r="G836" s="63">
        <v>30390.79108093819</v>
      </c>
      <c r="H836" s="63">
        <v>30380.605249315031</v>
      </c>
      <c r="I836" s="63">
        <v>30360.49392340441</v>
      </c>
      <c r="J836" s="56"/>
      <c r="K836" s="56"/>
    </row>
    <row r="837" spans="1:11" x14ac:dyDescent="0.25">
      <c r="A837" s="59">
        <v>834</v>
      </c>
      <c r="B837" s="59">
        <v>1963</v>
      </c>
      <c r="C837" s="59" t="s">
        <v>55</v>
      </c>
      <c r="D837" s="63">
        <v>76465.847812113294</v>
      </c>
      <c r="E837" s="63">
        <v>71757.797319745601</v>
      </c>
      <c r="F837" s="63">
        <v>40771.739399129074</v>
      </c>
      <c r="G837" s="63">
        <v>21680.947273421254</v>
      </c>
      <c r="H837" s="63">
        <v>8705.6403990616855</v>
      </c>
      <c r="I837" s="63">
        <v>1132.545846071823</v>
      </c>
      <c r="J837" s="56"/>
      <c r="K837" s="56"/>
    </row>
    <row r="838" spans="1:11" x14ac:dyDescent="0.25">
      <c r="A838" s="59">
        <v>835</v>
      </c>
      <c r="B838" s="59">
        <v>1963</v>
      </c>
      <c r="C838" s="59" t="s">
        <v>60</v>
      </c>
      <c r="D838" s="63">
        <v>12313.22869283852</v>
      </c>
      <c r="E838" s="63">
        <v>12307.030077525766</v>
      </c>
      <c r="F838" s="63">
        <v>12285.079309033099</v>
      </c>
      <c r="G838" s="63">
        <v>12256.405101432285</v>
      </c>
      <c r="H838" s="63">
        <v>12237.711167459413</v>
      </c>
      <c r="I838" s="63">
        <v>12172.171636071318</v>
      </c>
      <c r="J838" s="56"/>
      <c r="K838" s="56"/>
    </row>
    <row r="839" spans="1:11" x14ac:dyDescent="0.25">
      <c r="A839" s="59">
        <v>836</v>
      </c>
      <c r="B839" s="59">
        <v>1963</v>
      </c>
      <c r="C839" s="59" t="s">
        <v>56</v>
      </c>
      <c r="D839" s="63">
        <v>4775.1491850327102</v>
      </c>
      <c r="E839" s="63">
        <v>4638.1059128874203</v>
      </c>
      <c r="F839" s="63">
        <v>2207.7334470864139</v>
      </c>
      <c r="G839" s="63">
        <v>584.65134385842703</v>
      </c>
      <c r="H839" s="63">
        <v>64.777077855009097</v>
      </c>
      <c r="I839" s="63">
        <v>64.777077855009097</v>
      </c>
      <c r="J839" s="56"/>
      <c r="K839" s="56"/>
    </row>
    <row r="840" spans="1:11" x14ac:dyDescent="0.25">
      <c r="A840" s="59">
        <v>837</v>
      </c>
      <c r="B840" s="59">
        <v>1963</v>
      </c>
      <c r="C840" s="59" t="s">
        <v>57</v>
      </c>
      <c r="D840" s="63">
        <v>429.41985835577998</v>
      </c>
      <c r="E840" s="63">
        <v>428.40242753354096</v>
      </c>
      <c r="F840" s="63">
        <v>424.60308941846199</v>
      </c>
      <c r="G840" s="63">
        <v>420.21140902777097</v>
      </c>
      <c r="H840" s="63">
        <v>411.37986838196997</v>
      </c>
      <c r="I840" s="63">
        <v>394.27692246525805</v>
      </c>
      <c r="J840" s="56"/>
      <c r="K840" s="56"/>
    </row>
    <row r="841" spans="1:11" x14ac:dyDescent="0.25">
      <c r="A841" s="59">
        <v>838</v>
      </c>
      <c r="B841" s="59">
        <v>1963</v>
      </c>
      <c r="C841" s="59" t="s">
        <v>59</v>
      </c>
      <c r="D841" s="63">
        <v>2479.8722049896701</v>
      </c>
      <c r="E841" s="63">
        <v>2478.8250642646999</v>
      </c>
      <c r="F841" s="63">
        <v>2475.0153419485</v>
      </c>
      <c r="G841" s="63">
        <v>2471.8413072908002</v>
      </c>
      <c r="H841" s="63">
        <v>2471.5982146471201</v>
      </c>
      <c r="I841" s="63">
        <v>2463.2454037861798</v>
      </c>
      <c r="J841" s="56"/>
      <c r="K841" s="56"/>
    </row>
    <row r="842" spans="1:11" x14ac:dyDescent="0.25">
      <c r="A842" s="59">
        <v>839</v>
      </c>
      <c r="B842" s="59">
        <v>1963</v>
      </c>
      <c r="C842" s="59" t="s">
        <v>58</v>
      </c>
      <c r="D842" s="63">
        <v>5850.0484224430475</v>
      </c>
      <c r="E842" s="63">
        <v>5849.5730268213238</v>
      </c>
      <c r="F842" s="63">
        <v>5847.8849392251914</v>
      </c>
      <c r="G842" s="63">
        <v>5846.0414801861771</v>
      </c>
      <c r="H842" s="63">
        <v>5845.393871221364</v>
      </c>
      <c r="I842" s="63">
        <v>5841.2520234513049</v>
      </c>
      <c r="J842" s="56"/>
      <c r="K842" s="56"/>
    </row>
    <row r="843" spans="1:11" x14ac:dyDescent="0.25">
      <c r="A843" s="59">
        <v>840</v>
      </c>
      <c r="B843" s="59">
        <v>1963</v>
      </c>
      <c r="C843" s="59" t="s">
        <v>62</v>
      </c>
      <c r="D843" s="63">
        <v>112356.21096810748</v>
      </c>
      <c r="E843" s="63">
        <v>112342.42394247231</v>
      </c>
      <c r="F843" s="63">
        <v>112295.17883772326</v>
      </c>
      <c r="G843" s="63">
        <v>112219.2404172587</v>
      </c>
      <c r="H843" s="63">
        <v>112195.84001973427</v>
      </c>
      <c r="I843" s="63">
        <v>112065.08738031282</v>
      </c>
      <c r="J843" s="56"/>
      <c r="K843" s="56"/>
    </row>
    <row r="844" spans="1:11" x14ac:dyDescent="0.25">
      <c r="A844" s="59">
        <v>841</v>
      </c>
      <c r="B844" s="59">
        <v>1964</v>
      </c>
      <c r="C844" s="59">
        <v>1964</v>
      </c>
      <c r="D844" s="63">
        <v>1022496.6240503457</v>
      </c>
      <c r="E844" s="63">
        <v>1025444.789885854</v>
      </c>
      <c r="F844" s="63">
        <v>977053.2474783574</v>
      </c>
      <c r="G844" s="63">
        <v>923567.23443161487</v>
      </c>
      <c r="H844" s="63">
        <v>860946.56081014615</v>
      </c>
      <c r="I844" s="63">
        <v>822181.45252443815</v>
      </c>
      <c r="J844" s="56"/>
      <c r="K844" s="56"/>
    </row>
    <row r="845" spans="1:11" x14ac:dyDescent="0.25">
      <c r="A845" s="59">
        <v>842</v>
      </c>
      <c r="B845" s="59">
        <v>1964</v>
      </c>
      <c r="C845" s="59" t="s">
        <v>44</v>
      </c>
      <c r="D845" s="63">
        <v>96149.105938085646</v>
      </c>
      <c r="E845" s="63">
        <v>96297.591277830623</v>
      </c>
      <c r="F845" s="63">
        <v>94631.071300001437</v>
      </c>
      <c r="G845" s="63">
        <v>93434.419665360852</v>
      </c>
      <c r="H845" s="63">
        <v>91608.725695290195</v>
      </c>
      <c r="I845" s="63">
        <v>90721.451482986071</v>
      </c>
      <c r="J845" s="56"/>
      <c r="K845" s="56"/>
    </row>
    <row r="846" spans="1:11" x14ac:dyDescent="0.25">
      <c r="A846" s="59">
        <v>843</v>
      </c>
      <c r="B846" s="59">
        <v>1964</v>
      </c>
      <c r="C846" s="59" t="s">
        <v>45</v>
      </c>
      <c r="D846" s="63">
        <v>296128.02097694331</v>
      </c>
      <c r="E846" s="63">
        <v>296176.57796622143</v>
      </c>
      <c r="F846" s="63">
        <v>295727.8163606142</v>
      </c>
      <c r="G846" s="63">
        <v>295456.06969363661</v>
      </c>
      <c r="H846" s="63">
        <v>294967.18557493284</v>
      </c>
      <c r="I846" s="63">
        <v>294767.62913261889</v>
      </c>
      <c r="J846" s="56"/>
      <c r="K846" s="56"/>
    </row>
    <row r="847" spans="1:11" x14ac:dyDescent="0.25">
      <c r="A847" s="59">
        <v>844</v>
      </c>
      <c r="B847" s="59">
        <v>1964</v>
      </c>
      <c r="C847" s="59" t="s">
        <v>46</v>
      </c>
      <c r="D847" s="63">
        <v>145501.01766254261</v>
      </c>
      <c r="E847" s="63">
        <v>145812.67919885</v>
      </c>
      <c r="F847" s="63">
        <v>142673.50187986781</v>
      </c>
      <c r="G847" s="63">
        <v>140319.22464907609</v>
      </c>
      <c r="H847" s="63">
        <v>131270.86533724322</v>
      </c>
      <c r="I847" s="63">
        <v>115859.84414433599</v>
      </c>
      <c r="J847" s="56"/>
      <c r="K847" s="56"/>
    </row>
    <row r="848" spans="1:11" x14ac:dyDescent="0.25">
      <c r="A848" s="59">
        <v>845</v>
      </c>
      <c r="B848" s="59">
        <v>1964</v>
      </c>
      <c r="C848" s="59" t="s">
        <v>47</v>
      </c>
      <c r="D848" s="63">
        <v>31208.713716460501</v>
      </c>
      <c r="E848" s="63">
        <v>31254.628144265302</v>
      </c>
      <c r="F848" s="63">
        <v>30672.3433528204</v>
      </c>
      <c r="G848" s="63">
        <v>30257.6606540596</v>
      </c>
      <c r="H848" s="63">
        <v>30043.645901416199</v>
      </c>
      <c r="I848" s="63">
        <v>29927.8700698545</v>
      </c>
      <c r="J848" s="56"/>
      <c r="K848" s="56"/>
    </row>
    <row r="849" spans="1:11" x14ac:dyDescent="0.25">
      <c r="A849" s="59">
        <v>846</v>
      </c>
      <c r="B849" s="59">
        <v>1964</v>
      </c>
      <c r="C849" s="59" t="s">
        <v>48</v>
      </c>
      <c r="D849" s="63">
        <v>2703.5112218418481</v>
      </c>
      <c r="E849" s="63">
        <v>2704.022176089326</v>
      </c>
      <c r="F849" s="63">
        <v>2699.1997433576262</v>
      </c>
      <c r="G849" s="63">
        <v>2696.1910356726221</v>
      </c>
      <c r="H849" s="63">
        <v>2690.8351283118782</v>
      </c>
      <c r="I849" s="63">
        <v>2688.8248389517539</v>
      </c>
      <c r="J849" s="56"/>
      <c r="K849" s="56"/>
    </row>
    <row r="850" spans="1:11" x14ac:dyDescent="0.25">
      <c r="A850" s="59">
        <v>847</v>
      </c>
      <c r="B850" s="59">
        <v>1964</v>
      </c>
      <c r="C850" s="59" t="s">
        <v>49</v>
      </c>
      <c r="D850" s="63">
        <v>1915.6025537119051</v>
      </c>
      <c r="E850" s="63">
        <v>1917.685244654911</v>
      </c>
      <c r="F850" s="63">
        <v>1897.6399370756089</v>
      </c>
      <c r="G850" s="63">
        <v>1883.3665891367059</v>
      </c>
      <c r="H850" s="63">
        <v>1849.707830556207</v>
      </c>
      <c r="I850" s="63">
        <v>1838.689679097346</v>
      </c>
      <c r="J850" s="56"/>
      <c r="K850" s="56"/>
    </row>
    <row r="851" spans="1:11" x14ac:dyDescent="0.25">
      <c r="A851" s="59">
        <v>848</v>
      </c>
      <c r="B851" s="59">
        <v>1964</v>
      </c>
      <c r="C851" s="59" t="s">
        <v>51</v>
      </c>
      <c r="D851" s="63">
        <v>6774.9734741341335</v>
      </c>
      <c r="E851" s="63">
        <v>6775.4552826745985</v>
      </c>
      <c r="F851" s="63">
        <v>6769.9383322423573</v>
      </c>
      <c r="G851" s="63">
        <v>6766.6196497663068</v>
      </c>
      <c r="H851" s="63">
        <v>6765.0632300861571</v>
      </c>
      <c r="I851" s="63">
        <v>6764.126279831301</v>
      </c>
      <c r="J851" s="56"/>
      <c r="K851" s="56"/>
    </row>
    <row r="852" spans="1:11" x14ac:dyDescent="0.25">
      <c r="A852" s="59">
        <v>849</v>
      </c>
      <c r="B852" s="59">
        <v>1964</v>
      </c>
      <c r="C852" s="59" t="s">
        <v>52</v>
      </c>
      <c r="D852" s="63">
        <v>21472.733185556099</v>
      </c>
      <c r="E852" s="63">
        <v>21494.21562020338</v>
      </c>
      <c r="F852" s="63">
        <v>21251.9855173822</v>
      </c>
      <c r="G852" s="63">
        <v>21084.693953396611</v>
      </c>
      <c r="H852" s="63">
        <v>20872.003351844232</v>
      </c>
      <c r="I852" s="63">
        <v>20781.9340111489</v>
      </c>
      <c r="J852" s="56"/>
      <c r="K852" s="56"/>
    </row>
    <row r="853" spans="1:11" x14ac:dyDescent="0.25">
      <c r="A853" s="59">
        <v>850</v>
      </c>
      <c r="B853" s="59">
        <v>1964</v>
      </c>
      <c r="C853" s="59" t="s">
        <v>53</v>
      </c>
      <c r="D853" s="63">
        <v>818.36738177652899</v>
      </c>
      <c r="E853" s="63">
        <v>818.49887911818792</v>
      </c>
      <c r="F853" s="63">
        <v>817.13867981372198</v>
      </c>
      <c r="G853" s="63">
        <v>816.40134169372095</v>
      </c>
      <c r="H853" s="63">
        <v>816.061115757224</v>
      </c>
      <c r="I853" s="63">
        <v>815.71105963364801</v>
      </c>
      <c r="J853" s="56"/>
      <c r="K853" s="56"/>
    </row>
    <row r="854" spans="1:11" x14ac:dyDescent="0.25">
      <c r="A854" s="59">
        <v>851</v>
      </c>
      <c r="B854" s="59">
        <v>1964</v>
      </c>
      <c r="C854" s="59" t="s">
        <v>54</v>
      </c>
      <c r="D854" s="63">
        <v>65765.104828932002</v>
      </c>
      <c r="E854" s="63">
        <v>65797.913217791996</v>
      </c>
      <c r="F854" s="63">
        <v>65484.724931092205</v>
      </c>
      <c r="G854" s="63">
        <v>65294.8441388828</v>
      </c>
      <c r="H854" s="63">
        <v>64991.596666281104</v>
      </c>
      <c r="I854" s="63">
        <v>64852.017345565495</v>
      </c>
      <c r="J854" s="56"/>
      <c r="K854" s="56"/>
    </row>
    <row r="855" spans="1:11" x14ac:dyDescent="0.25">
      <c r="A855" s="59">
        <v>852</v>
      </c>
      <c r="B855" s="59">
        <v>1964</v>
      </c>
      <c r="C855" s="59" t="s">
        <v>50</v>
      </c>
      <c r="D855" s="63">
        <v>83943.040290354998</v>
      </c>
      <c r="E855" s="63">
        <v>85034.643740271698</v>
      </c>
      <c r="F855" s="63">
        <v>60861.915815689703</v>
      </c>
      <c r="G855" s="63">
        <v>41968.547554306875</v>
      </c>
      <c r="H855" s="63">
        <v>17955.59256570433</v>
      </c>
      <c r="I855" s="63">
        <v>6771.7640748499944</v>
      </c>
      <c r="J855" s="56"/>
      <c r="K855" s="56"/>
    </row>
    <row r="856" spans="1:11" x14ac:dyDescent="0.25">
      <c r="A856" s="59">
        <v>853</v>
      </c>
      <c r="B856" s="59">
        <v>1964</v>
      </c>
      <c r="C856" s="59" t="s">
        <v>61</v>
      </c>
      <c r="D856" s="63">
        <v>30427.034052664007</v>
      </c>
      <c r="E856" s="63">
        <v>30428.369732963842</v>
      </c>
      <c r="F856" s="63">
        <v>30415.742406607351</v>
      </c>
      <c r="G856" s="63">
        <v>30408.11177321479</v>
      </c>
      <c r="H856" s="63">
        <v>30395.800518822929</v>
      </c>
      <c r="I856" s="63">
        <v>30390.841412627713</v>
      </c>
      <c r="J856" s="56"/>
      <c r="K856" s="56"/>
    </row>
    <row r="857" spans="1:11" x14ac:dyDescent="0.25">
      <c r="A857" s="59">
        <v>854</v>
      </c>
      <c r="B857" s="59">
        <v>1964</v>
      </c>
      <c r="C857" s="59" t="s">
        <v>55</v>
      </c>
      <c r="D857" s="63">
        <v>100356.63394518589</v>
      </c>
      <c r="E857" s="63">
        <v>101522.26978235181</v>
      </c>
      <c r="F857" s="63">
        <v>84643.833124224795</v>
      </c>
      <c r="G857" s="63">
        <v>55924.801548060204</v>
      </c>
      <c r="H857" s="63">
        <v>31252.604242405992</v>
      </c>
      <c r="I857" s="63">
        <v>21952.704311110752</v>
      </c>
      <c r="J857" s="56"/>
      <c r="K857" s="56"/>
    </row>
    <row r="858" spans="1:11" x14ac:dyDescent="0.25">
      <c r="A858" s="59">
        <v>855</v>
      </c>
      <c r="B858" s="59">
        <v>1964</v>
      </c>
      <c r="C858" s="59" t="s">
        <v>60</v>
      </c>
      <c r="D858" s="63">
        <v>12381.950612765293</v>
      </c>
      <c r="E858" s="63">
        <v>12387.128487311156</v>
      </c>
      <c r="F858" s="63">
        <v>12328.893377211651</v>
      </c>
      <c r="G858" s="63">
        <v>12292.904728810019</v>
      </c>
      <c r="H858" s="63">
        <v>12269.160526018273</v>
      </c>
      <c r="I858" s="63">
        <v>12256.548568796199</v>
      </c>
      <c r="J858" s="56"/>
      <c r="K858" s="56"/>
    </row>
    <row r="859" spans="1:11" x14ac:dyDescent="0.25">
      <c r="A859" s="59">
        <v>856</v>
      </c>
      <c r="B859" s="59">
        <v>1964</v>
      </c>
      <c r="C859" s="59" t="s">
        <v>56</v>
      </c>
      <c r="D859" s="63">
        <v>5655.9985308477799</v>
      </c>
      <c r="E859" s="63">
        <v>5714.7705376951108</v>
      </c>
      <c r="F859" s="63">
        <v>5019.9310109382095</v>
      </c>
      <c r="G859" s="63">
        <v>3899.7804242440498</v>
      </c>
      <c r="H859" s="63">
        <v>2207.2360876058542</v>
      </c>
      <c r="I859" s="63">
        <v>833.81472329977601</v>
      </c>
      <c r="J859" s="56"/>
      <c r="K859" s="56"/>
    </row>
    <row r="860" spans="1:11" x14ac:dyDescent="0.25">
      <c r="A860" s="59">
        <v>857</v>
      </c>
      <c r="B860" s="59">
        <v>1964</v>
      </c>
      <c r="C860" s="59" t="s">
        <v>57</v>
      </c>
      <c r="D860" s="63">
        <v>440.63563255100001</v>
      </c>
      <c r="E860" s="63">
        <v>441.49787395888904</v>
      </c>
      <c r="F860" s="63">
        <v>431.89625925632902</v>
      </c>
      <c r="G860" s="63">
        <v>425.90498947384401</v>
      </c>
      <c r="H860" s="63">
        <v>422.91000988491902</v>
      </c>
      <c r="I860" s="63">
        <v>420.24706583288093</v>
      </c>
      <c r="J860" s="56"/>
      <c r="K860" s="56"/>
    </row>
    <row r="861" spans="1:11" x14ac:dyDescent="0.25">
      <c r="A861" s="59">
        <v>858</v>
      </c>
      <c r="B861" s="59">
        <v>1964</v>
      </c>
      <c r="C861" s="59" t="s">
        <v>59</v>
      </c>
      <c r="D861" s="63">
        <v>2491.4355937527598</v>
      </c>
      <c r="E861" s="63">
        <v>2492.26192246147</v>
      </c>
      <c r="F861" s="63">
        <v>2482.45349461048</v>
      </c>
      <c r="G861" s="63">
        <v>2476.3010854174299</v>
      </c>
      <c r="H861" s="63">
        <v>2473.3745739145702</v>
      </c>
      <c r="I861" s="63">
        <v>2471.85823663267</v>
      </c>
      <c r="J861" s="56"/>
      <c r="K861" s="56"/>
    </row>
    <row r="862" spans="1:11" x14ac:dyDescent="0.25">
      <c r="A862" s="59">
        <v>859</v>
      </c>
      <c r="B862" s="59">
        <v>1964</v>
      </c>
      <c r="C862" s="59" t="s">
        <v>58</v>
      </c>
      <c r="D862" s="63">
        <v>5855.3850449587208</v>
      </c>
      <c r="E862" s="63">
        <v>5855.7830527297292</v>
      </c>
      <c r="F862" s="63">
        <v>5851.2453857454802</v>
      </c>
      <c r="G862" s="63">
        <v>5848.4730298486102</v>
      </c>
      <c r="H862" s="63">
        <v>5846.8598076036933</v>
      </c>
      <c r="I862" s="63">
        <v>5846.0504623653624</v>
      </c>
      <c r="J862" s="56"/>
      <c r="K862" s="56"/>
    </row>
    <row r="863" spans="1:11" x14ac:dyDescent="0.25">
      <c r="A863" s="59">
        <v>860</v>
      </c>
      <c r="B863" s="59">
        <v>1964</v>
      </c>
      <c r="C863" s="59" t="s">
        <v>62</v>
      </c>
      <c r="D863" s="63">
        <v>112507.35940728075</v>
      </c>
      <c r="E863" s="63">
        <v>112518.79774841036</v>
      </c>
      <c r="F863" s="63">
        <v>112391.97656980595</v>
      </c>
      <c r="G863" s="63">
        <v>112312.91792755708</v>
      </c>
      <c r="H863" s="63">
        <v>112247.33264646631</v>
      </c>
      <c r="I863" s="63">
        <v>112219.52562489876</v>
      </c>
      <c r="J863" s="56"/>
      <c r="K863" s="56"/>
    </row>
    <row r="864" spans="1:11" x14ac:dyDescent="0.25">
      <c r="A864" s="59">
        <v>861</v>
      </c>
      <c r="B864" s="59">
        <v>1965</v>
      </c>
      <c r="C864" s="59">
        <v>1965</v>
      </c>
      <c r="D864" s="63">
        <v>979963.79418281454</v>
      </c>
      <c r="E864" s="63">
        <v>1032160.4302172505</v>
      </c>
      <c r="F864" s="63">
        <v>990008.1199436743</v>
      </c>
      <c r="G864" s="63">
        <v>947879.45875880029</v>
      </c>
      <c r="H864" s="63">
        <v>905642.41119115846</v>
      </c>
      <c r="I864" s="63">
        <v>858829.73410754558</v>
      </c>
      <c r="J864" s="56"/>
      <c r="K864" s="56"/>
    </row>
    <row r="865" spans="1:11" x14ac:dyDescent="0.25">
      <c r="A865" s="59">
        <v>862</v>
      </c>
      <c r="B865" s="59">
        <v>1965</v>
      </c>
      <c r="C865" s="59" t="s">
        <v>44</v>
      </c>
      <c r="D865" s="63">
        <v>94679.178331614094</v>
      </c>
      <c r="E865" s="63">
        <v>96655.281225111336</v>
      </c>
      <c r="F865" s="63">
        <v>94899.627879906446</v>
      </c>
      <c r="G865" s="63">
        <v>93885.487055894118</v>
      </c>
      <c r="H865" s="63">
        <v>93291.746128015846</v>
      </c>
      <c r="I865" s="63">
        <v>91503.98140503891</v>
      </c>
      <c r="J865" s="56"/>
      <c r="K865" s="56"/>
    </row>
    <row r="866" spans="1:11" x14ac:dyDescent="0.25">
      <c r="A866" s="59">
        <v>863</v>
      </c>
      <c r="B866" s="59">
        <v>1965</v>
      </c>
      <c r="C866" s="59" t="s">
        <v>45</v>
      </c>
      <c r="D866" s="63">
        <v>295737.36004122655</v>
      </c>
      <c r="E866" s="63">
        <v>296300.67181683693</v>
      </c>
      <c r="F866" s="63">
        <v>295784.51085568324</v>
      </c>
      <c r="G866" s="63">
        <v>295536.62840558216</v>
      </c>
      <c r="H866" s="63">
        <v>295435.45202184533</v>
      </c>
      <c r="I866" s="63">
        <v>294946.86610063218</v>
      </c>
      <c r="J866" s="56"/>
      <c r="K866" s="56"/>
    </row>
    <row r="867" spans="1:11" x14ac:dyDescent="0.25">
      <c r="A867" s="59">
        <v>864</v>
      </c>
      <c r="B867" s="59">
        <v>1965</v>
      </c>
      <c r="C867" s="59" t="s">
        <v>46</v>
      </c>
      <c r="D867" s="63">
        <v>142746.59284632499</v>
      </c>
      <c r="E867" s="63">
        <v>146581.7607785984</v>
      </c>
      <c r="F867" s="63">
        <v>143103.8328907965</v>
      </c>
      <c r="G867" s="63">
        <v>141040.57769764052</v>
      </c>
      <c r="H867" s="63">
        <v>140132.8255506478</v>
      </c>
      <c r="I867" s="63">
        <v>130403.5101963318</v>
      </c>
      <c r="J867" s="56"/>
      <c r="K867" s="56"/>
    </row>
    <row r="868" spans="1:11" x14ac:dyDescent="0.25">
      <c r="A868" s="59">
        <v>865</v>
      </c>
      <c r="B868" s="59">
        <v>1965</v>
      </c>
      <c r="C868" s="59" t="s">
        <v>47</v>
      </c>
      <c r="D868" s="63">
        <v>30692.274557366301</v>
      </c>
      <c r="E868" s="63">
        <v>31361.639339969199</v>
      </c>
      <c r="F868" s="63">
        <v>30779.7710182218</v>
      </c>
      <c r="G868" s="63">
        <v>30442.156545542199</v>
      </c>
      <c r="H868" s="63">
        <v>30192.674498826502</v>
      </c>
      <c r="I868" s="63">
        <v>30029.519645604902</v>
      </c>
      <c r="J868" s="56"/>
      <c r="K868" s="56"/>
    </row>
    <row r="869" spans="1:11" x14ac:dyDescent="0.25">
      <c r="A869" s="59">
        <v>866</v>
      </c>
      <c r="B869" s="59">
        <v>1965</v>
      </c>
      <c r="C869" s="59" t="s">
        <v>48</v>
      </c>
      <c r="D869" s="63">
        <v>2699.3045539207351</v>
      </c>
      <c r="E869" s="63">
        <v>2705.3152128354059</v>
      </c>
      <c r="F869" s="63">
        <v>2699.8208921559099</v>
      </c>
      <c r="G869" s="63">
        <v>2697.0867703740319</v>
      </c>
      <c r="H869" s="63">
        <v>2695.9606304089511</v>
      </c>
      <c r="I869" s="63">
        <v>2690.6137548139309</v>
      </c>
      <c r="J869" s="56"/>
      <c r="K869" s="56"/>
    </row>
    <row r="870" spans="1:11" x14ac:dyDescent="0.25">
      <c r="A870" s="59">
        <v>867</v>
      </c>
      <c r="B870" s="59">
        <v>1965</v>
      </c>
      <c r="C870" s="59" t="s">
        <v>49</v>
      </c>
      <c r="D870" s="63">
        <v>1898.051022938288</v>
      </c>
      <c r="E870" s="63">
        <v>1922.841666452797</v>
      </c>
      <c r="F870" s="63">
        <v>1900.145397086002</v>
      </c>
      <c r="G870" s="63">
        <v>1887.180292476161</v>
      </c>
      <c r="H870" s="63">
        <v>1882.511043729435</v>
      </c>
      <c r="I870" s="63">
        <v>1848.2639254717349</v>
      </c>
      <c r="J870" s="56"/>
      <c r="K870" s="56"/>
    </row>
    <row r="871" spans="1:11" x14ac:dyDescent="0.25">
      <c r="A871" s="59">
        <v>868</v>
      </c>
      <c r="B871" s="59">
        <v>1965</v>
      </c>
      <c r="C871" s="59" t="s">
        <v>51</v>
      </c>
      <c r="D871" s="63">
        <v>6770.1089863593124</v>
      </c>
      <c r="E871" s="63">
        <v>6776.6183781464642</v>
      </c>
      <c r="F871" s="63">
        <v>6770.8715207457308</v>
      </c>
      <c r="G871" s="63">
        <v>6768.0439264613651</v>
      </c>
      <c r="H871" s="63">
        <v>6766.1363851168953</v>
      </c>
      <c r="I871" s="63">
        <v>6764.9639193136181</v>
      </c>
      <c r="J871" s="56"/>
      <c r="K871" s="56"/>
    </row>
    <row r="872" spans="1:11" x14ac:dyDescent="0.25">
      <c r="A872" s="59">
        <v>869</v>
      </c>
      <c r="B872" s="59">
        <v>1965</v>
      </c>
      <c r="C872" s="59" t="s">
        <v>52</v>
      </c>
      <c r="D872" s="63">
        <v>21259.016860850039</v>
      </c>
      <c r="E872" s="63">
        <v>21545.833859032118</v>
      </c>
      <c r="F872" s="63">
        <v>21291.17981941138</v>
      </c>
      <c r="G872" s="63">
        <v>21148.275095105317</v>
      </c>
      <c r="H872" s="63">
        <v>21064.566829555512</v>
      </c>
      <c r="I872" s="63">
        <v>20860.772013019377</v>
      </c>
      <c r="J872" s="56"/>
      <c r="K872" s="56"/>
    </row>
    <row r="873" spans="1:11" x14ac:dyDescent="0.25">
      <c r="A873" s="59">
        <v>870</v>
      </c>
      <c r="B873" s="59">
        <v>1965</v>
      </c>
      <c r="C873" s="59" t="s">
        <v>53</v>
      </c>
      <c r="D873" s="63">
        <v>817.17745636667291</v>
      </c>
      <c r="E873" s="63">
        <v>818.83167864359007</v>
      </c>
      <c r="F873" s="63">
        <v>817.35236068012296</v>
      </c>
      <c r="G873" s="63">
        <v>816.71487266033398</v>
      </c>
      <c r="H873" s="63">
        <v>816.29537840895205</v>
      </c>
      <c r="I873" s="63">
        <v>816.03943933075698</v>
      </c>
      <c r="J873" s="56"/>
      <c r="K873" s="56"/>
    </row>
    <row r="874" spans="1:11" x14ac:dyDescent="0.25">
      <c r="A874" s="59">
        <v>871</v>
      </c>
      <c r="B874" s="59">
        <v>1965</v>
      </c>
      <c r="C874" s="59" t="s">
        <v>54</v>
      </c>
      <c r="D874" s="63">
        <v>65491.996033913099</v>
      </c>
      <c r="E874" s="63">
        <v>65881.445139307907</v>
      </c>
      <c r="F874" s="63">
        <v>65526.936474862305</v>
      </c>
      <c r="G874" s="63">
        <v>65356.819988142102</v>
      </c>
      <c r="H874" s="63">
        <v>65277.430210225299</v>
      </c>
      <c r="I874" s="63">
        <v>64978.1025305449</v>
      </c>
      <c r="J874" s="56"/>
      <c r="K874" s="56"/>
    </row>
    <row r="875" spans="1:11" x14ac:dyDescent="0.25">
      <c r="A875" s="59">
        <v>872</v>
      </c>
      <c r="B875" s="59">
        <v>1965</v>
      </c>
      <c r="C875" s="59" t="s">
        <v>50</v>
      </c>
      <c r="D875" s="63">
        <v>62912.909019765793</v>
      </c>
      <c r="E875" s="63">
        <v>87422.288999441094</v>
      </c>
      <c r="F875" s="63">
        <v>69205.573694618492</v>
      </c>
      <c r="G875" s="63">
        <v>47428.167745310464</v>
      </c>
      <c r="H875" s="63">
        <v>37779.175308720522</v>
      </c>
      <c r="I875" s="63">
        <v>17955.373563538822</v>
      </c>
      <c r="J875" s="56"/>
      <c r="K875" s="56"/>
    </row>
    <row r="876" spans="1:11" x14ac:dyDescent="0.25">
      <c r="A876" s="59">
        <v>873</v>
      </c>
      <c r="B876" s="59">
        <v>1965</v>
      </c>
      <c r="C876" s="59" t="s">
        <v>61</v>
      </c>
      <c r="D876" s="63">
        <v>30416.024588154258</v>
      </c>
      <c r="E876" s="63">
        <v>30431.76332047534</v>
      </c>
      <c r="F876" s="63">
        <v>30417.3983503659</v>
      </c>
      <c r="G876" s="63">
        <v>30410.482793277988</v>
      </c>
      <c r="H876" s="63">
        <v>30407.474771600242</v>
      </c>
      <c r="I876" s="63">
        <v>30395.287761112151</v>
      </c>
      <c r="J876" s="56"/>
      <c r="K876" s="56"/>
    </row>
    <row r="877" spans="1:11" x14ac:dyDescent="0.25">
      <c r="A877" s="59">
        <v>874</v>
      </c>
      <c r="B877" s="59">
        <v>1965</v>
      </c>
      <c r="C877" s="59" t="s">
        <v>55</v>
      </c>
      <c r="D877" s="63">
        <v>85306.291661746887</v>
      </c>
      <c r="E877" s="63">
        <v>104159.1214069296</v>
      </c>
      <c r="F877" s="63">
        <v>88140.888191845006</v>
      </c>
      <c r="G877" s="63">
        <v>72395.273474994799</v>
      </c>
      <c r="H877" s="63">
        <v>44352.87419978156</v>
      </c>
      <c r="I877" s="63">
        <v>30174.714179960672</v>
      </c>
      <c r="J877" s="56"/>
      <c r="K877" s="56"/>
    </row>
    <row r="878" spans="1:11" x14ac:dyDescent="0.25">
      <c r="A878" s="59">
        <v>875</v>
      </c>
      <c r="B878" s="59">
        <v>1965</v>
      </c>
      <c r="C878" s="59" t="s">
        <v>60</v>
      </c>
      <c r="D878" s="63">
        <v>12330.646173434759</v>
      </c>
      <c r="E878" s="63">
        <v>12399.691937312075</v>
      </c>
      <c r="F878" s="63">
        <v>12338.535573744053</v>
      </c>
      <c r="G878" s="63">
        <v>12307.79853698461</v>
      </c>
      <c r="H878" s="63">
        <v>12287.940735530225</v>
      </c>
      <c r="I878" s="63">
        <v>12267.831678139832</v>
      </c>
      <c r="J878" s="56"/>
      <c r="K878" s="56"/>
    </row>
    <row r="879" spans="1:11" x14ac:dyDescent="0.25">
      <c r="A879" s="59">
        <v>876</v>
      </c>
      <c r="B879" s="59">
        <v>1965</v>
      </c>
      <c r="C879" s="59" t="s">
        <v>56</v>
      </c>
      <c r="D879" s="63">
        <v>5044.8604793815202</v>
      </c>
      <c r="E879" s="63">
        <v>5856.2179609585</v>
      </c>
      <c r="F879" s="63">
        <v>5149.5859288412903</v>
      </c>
      <c r="G879" s="63">
        <v>4657.5475079834996</v>
      </c>
      <c r="H879" s="63">
        <v>2208.0307276303142</v>
      </c>
      <c r="I879" s="63">
        <v>2207.2154995266242</v>
      </c>
      <c r="J879" s="56"/>
      <c r="K879" s="56"/>
    </row>
    <row r="880" spans="1:11" x14ac:dyDescent="0.25">
      <c r="A880" s="59">
        <v>877</v>
      </c>
      <c r="B880" s="59">
        <v>1965</v>
      </c>
      <c r="C880" s="59" t="s">
        <v>57</v>
      </c>
      <c r="D880" s="63">
        <v>432.19404724981996</v>
      </c>
      <c r="E880" s="63">
        <v>443.62871236568503</v>
      </c>
      <c r="F880" s="63">
        <v>433.51744227982203</v>
      </c>
      <c r="G880" s="63">
        <v>428.53170662370098</v>
      </c>
      <c r="H880" s="63">
        <v>424.98938164598803</v>
      </c>
      <c r="I880" s="63">
        <v>422.71384147862204</v>
      </c>
      <c r="J880" s="56"/>
      <c r="K880" s="56"/>
    </row>
    <row r="881" spans="1:11" x14ac:dyDescent="0.25">
      <c r="A881" s="59">
        <v>878</v>
      </c>
      <c r="B881" s="59">
        <v>1965</v>
      </c>
      <c r="C881" s="59" t="s">
        <v>59</v>
      </c>
      <c r="D881" s="63">
        <v>2482.7659729227398</v>
      </c>
      <c r="E881" s="63">
        <v>2494.2246066222501</v>
      </c>
      <c r="F881" s="63">
        <v>2484.1566027808599</v>
      </c>
      <c r="G881" s="63">
        <v>2478.9575765335599</v>
      </c>
      <c r="H881" s="63">
        <v>2475.3951594792902</v>
      </c>
      <c r="I881" s="63">
        <v>2473.1870891499402</v>
      </c>
      <c r="J881" s="56"/>
      <c r="K881" s="56"/>
    </row>
    <row r="882" spans="1:11" x14ac:dyDescent="0.25">
      <c r="A882" s="59">
        <v>879</v>
      </c>
      <c r="B882" s="59">
        <v>1965</v>
      </c>
      <c r="C882" s="59" t="s">
        <v>58</v>
      </c>
      <c r="D882" s="63">
        <v>5851.3836027003672</v>
      </c>
      <c r="E882" s="63">
        <v>5856.7419710719205</v>
      </c>
      <c r="F882" s="63">
        <v>5852.004354650956</v>
      </c>
      <c r="G882" s="63">
        <v>5849.6323208469939</v>
      </c>
      <c r="H882" s="63">
        <v>5848.0854008416654</v>
      </c>
      <c r="I882" s="63">
        <v>5846.7665152871032</v>
      </c>
      <c r="J882" s="56"/>
      <c r="K882" s="56"/>
    </row>
    <row r="883" spans="1:11" x14ac:dyDescent="0.25">
      <c r="A883" s="59">
        <v>880</v>
      </c>
      <c r="B883" s="59">
        <v>1965</v>
      </c>
      <c r="C883" s="59" t="s">
        <v>62</v>
      </c>
      <c r="D883" s="63">
        <v>112395.65794657808</v>
      </c>
      <c r="E883" s="63">
        <v>112546.51220714013</v>
      </c>
      <c r="F883" s="63">
        <v>112412.41069499835</v>
      </c>
      <c r="G883" s="63">
        <v>112344.0964463664</v>
      </c>
      <c r="H883" s="63">
        <v>112302.84682914805</v>
      </c>
      <c r="I883" s="63">
        <v>112244.01104924976</v>
      </c>
      <c r="J883" s="56"/>
      <c r="K883" s="56"/>
    </row>
    <row r="884" spans="1:11" x14ac:dyDescent="0.25">
      <c r="A884" s="59">
        <v>881</v>
      </c>
      <c r="B884" s="59">
        <v>1966</v>
      </c>
      <c r="C884" s="59">
        <v>1966</v>
      </c>
      <c r="D884" s="63">
        <v>1019193.5841566282</v>
      </c>
      <c r="E884" s="63">
        <v>1023991.3735681479</v>
      </c>
      <c r="F884" s="63">
        <v>985863.31445704401</v>
      </c>
      <c r="G884" s="63">
        <v>936500.9022385868</v>
      </c>
      <c r="H884" s="63">
        <v>886869.48264557275</v>
      </c>
      <c r="I884" s="63">
        <v>845499.89201317239</v>
      </c>
      <c r="J884" s="56"/>
      <c r="K884" s="56"/>
    </row>
    <row r="885" spans="1:11" x14ac:dyDescent="0.25">
      <c r="A885" s="59">
        <v>882</v>
      </c>
      <c r="B885" s="59">
        <v>1966</v>
      </c>
      <c r="C885" s="59" t="s">
        <v>44</v>
      </c>
      <c r="D885" s="63">
        <v>95989.09848275184</v>
      </c>
      <c r="E885" s="63">
        <v>96223.72814940181</v>
      </c>
      <c r="F885" s="63">
        <v>94798.326778200426</v>
      </c>
      <c r="G885" s="63">
        <v>93629.236917561153</v>
      </c>
      <c r="H885" s="63">
        <v>92638.824311947552</v>
      </c>
      <c r="I885" s="63">
        <v>91060.429149625445</v>
      </c>
      <c r="J885" s="56"/>
      <c r="K885" s="56"/>
    </row>
    <row r="886" spans="1:11" x14ac:dyDescent="0.25">
      <c r="A886" s="59">
        <v>883</v>
      </c>
      <c r="B886" s="59">
        <v>1966</v>
      </c>
      <c r="C886" s="59" t="s">
        <v>45</v>
      </c>
      <c r="D886" s="63">
        <v>296077.55765460624</v>
      </c>
      <c r="E886" s="63">
        <v>296152.21307098737</v>
      </c>
      <c r="F886" s="63">
        <v>295762.1957739651</v>
      </c>
      <c r="G886" s="63">
        <v>295487.00790034689</v>
      </c>
      <c r="H886" s="63">
        <v>295217.8096439573</v>
      </c>
      <c r="I886" s="63">
        <v>294850.1661390246</v>
      </c>
      <c r="J886" s="56"/>
      <c r="K886" s="56"/>
    </row>
    <row r="887" spans="1:11" x14ac:dyDescent="0.25">
      <c r="A887" s="59">
        <v>884</v>
      </c>
      <c r="B887" s="59">
        <v>1966</v>
      </c>
      <c r="C887" s="59" t="s">
        <v>46</v>
      </c>
      <c r="D887" s="63">
        <v>145170.45261790388</v>
      </c>
      <c r="E887" s="63">
        <v>145657.0680925909</v>
      </c>
      <c r="F887" s="63">
        <v>142935.58316789352</v>
      </c>
      <c r="G887" s="63">
        <v>140595.46068842159</v>
      </c>
      <c r="H887" s="63">
        <v>137395.9367473576</v>
      </c>
      <c r="I887" s="63">
        <v>125306.92893650949</v>
      </c>
      <c r="J887" s="56"/>
      <c r="K887" s="56"/>
    </row>
    <row r="888" spans="1:11" x14ac:dyDescent="0.25">
      <c r="A888" s="59">
        <v>885</v>
      </c>
      <c r="B888" s="59">
        <v>1966</v>
      </c>
      <c r="C888" s="59" t="s">
        <v>47</v>
      </c>
      <c r="D888" s="63">
        <v>31158.214293792498</v>
      </c>
      <c r="E888" s="63">
        <v>31231.900413674299</v>
      </c>
      <c r="F888" s="63">
        <v>30740.2722615317</v>
      </c>
      <c r="G888" s="63">
        <v>30342.898459728101</v>
      </c>
      <c r="H888" s="63">
        <v>30143.466530407801</v>
      </c>
      <c r="I888" s="63">
        <v>29972.993402246098</v>
      </c>
      <c r="J888" s="56"/>
      <c r="K888" s="56"/>
    </row>
    <row r="889" spans="1:11" x14ac:dyDescent="0.25">
      <c r="A889" s="59">
        <v>886</v>
      </c>
      <c r="B889" s="59">
        <v>1966</v>
      </c>
      <c r="C889" s="59" t="s">
        <v>48</v>
      </c>
      <c r="D889" s="63">
        <v>2702.9772841057879</v>
      </c>
      <c r="E889" s="63">
        <v>2703.7661373993028</v>
      </c>
      <c r="F889" s="63">
        <v>2699.576822990241</v>
      </c>
      <c r="G889" s="63">
        <v>2696.5359764067052</v>
      </c>
      <c r="H889" s="63">
        <v>2693.5696887906311</v>
      </c>
      <c r="I889" s="63">
        <v>2689.623112683787</v>
      </c>
      <c r="J889" s="56"/>
      <c r="K889" s="56"/>
    </row>
    <row r="890" spans="1:11" x14ac:dyDescent="0.25">
      <c r="A890" s="59">
        <v>887</v>
      </c>
      <c r="B890" s="59">
        <v>1966</v>
      </c>
      <c r="C890" s="59" t="s">
        <v>49</v>
      </c>
      <c r="D890" s="63">
        <v>1913.4019953136631</v>
      </c>
      <c r="E890" s="63">
        <v>1916.6445824028069</v>
      </c>
      <c r="F890" s="63">
        <v>1899.144182915109</v>
      </c>
      <c r="G890" s="63">
        <v>1884.7251673093469</v>
      </c>
      <c r="H890" s="63">
        <v>1867.6023990642871</v>
      </c>
      <c r="I890" s="63">
        <v>1842.579608584932</v>
      </c>
      <c r="J890" s="56"/>
      <c r="K890" s="56"/>
    </row>
    <row r="891" spans="1:11" x14ac:dyDescent="0.25">
      <c r="A891" s="59">
        <v>888</v>
      </c>
      <c r="B891" s="59">
        <v>1966</v>
      </c>
      <c r="C891" s="59" t="s">
        <v>51</v>
      </c>
      <c r="D891" s="63">
        <v>6774.454449938472</v>
      </c>
      <c r="E891" s="63">
        <v>6775.2155695426845</v>
      </c>
      <c r="F891" s="63">
        <v>6770.5245491339047</v>
      </c>
      <c r="G891" s="63">
        <v>6767.2678192682433</v>
      </c>
      <c r="H891" s="63">
        <v>6765.7767954715455</v>
      </c>
      <c r="I891" s="63">
        <v>6764.518817512183</v>
      </c>
      <c r="J891" s="56"/>
      <c r="K891" s="56"/>
    </row>
    <row r="892" spans="1:11" x14ac:dyDescent="0.25">
      <c r="A892" s="59">
        <v>889</v>
      </c>
      <c r="B892" s="59">
        <v>1966</v>
      </c>
      <c r="C892" s="59" t="s">
        <v>52</v>
      </c>
      <c r="D892" s="63">
        <v>21449.55287344665</v>
      </c>
      <c r="E892" s="63">
        <v>21483.532991593936</v>
      </c>
      <c r="F892" s="63">
        <v>21276.410073253272</v>
      </c>
      <c r="G892" s="63">
        <v>21112.265031553234</v>
      </c>
      <c r="H892" s="63">
        <v>20986.195446578109</v>
      </c>
      <c r="I892" s="63">
        <v>20815.292737024902</v>
      </c>
      <c r="J892" s="56"/>
      <c r="K892" s="56"/>
    </row>
    <row r="893" spans="1:11" x14ac:dyDescent="0.25">
      <c r="A893" s="59">
        <v>890</v>
      </c>
      <c r="B893" s="59">
        <v>1966</v>
      </c>
      <c r="C893" s="59" t="s">
        <v>53</v>
      </c>
      <c r="D893" s="63">
        <v>818.22935931563597</v>
      </c>
      <c r="E893" s="63">
        <v>818.43302946549807</v>
      </c>
      <c r="F893" s="63">
        <v>817.27242298928491</v>
      </c>
      <c r="G893" s="63">
        <v>816.54369232690806</v>
      </c>
      <c r="H893" s="63">
        <v>816.21682788009298</v>
      </c>
      <c r="I893" s="63">
        <v>815.88642660396704</v>
      </c>
      <c r="J893" s="56"/>
      <c r="K893" s="56"/>
    </row>
    <row r="894" spans="1:11" x14ac:dyDescent="0.25">
      <c r="A894" s="59">
        <v>891</v>
      </c>
      <c r="B894" s="59">
        <v>1966</v>
      </c>
      <c r="C894" s="59" t="s">
        <v>54</v>
      </c>
      <c r="D894" s="63">
        <v>65730.895013202506</v>
      </c>
      <c r="E894" s="63">
        <v>65781.462180070797</v>
      </c>
      <c r="F894" s="63">
        <v>65510.569039119</v>
      </c>
      <c r="G894" s="63">
        <v>65319.924738634902</v>
      </c>
      <c r="H894" s="63">
        <v>65149.021462966899</v>
      </c>
      <c r="I894" s="63">
        <v>64911.322867323499</v>
      </c>
      <c r="J894" s="56"/>
      <c r="K894" s="56"/>
    </row>
    <row r="895" spans="1:11" x14ac:dyDescent="0.25">
      <c r="A895" s="59">
        <v>892</v>
      </c>
      <c r="B895" s="59">
        <v>1966</v>
      </c>
      <c r="C895" s="59" t="s">
        <v>50</v>
      </c>
      <c r="D895" s="63">
        <v>82685.786295461803</v>
      </c>
      <c r="E895" s="63">
        <v>84499.970910466203</v>
      </c>
      <c r="F895" s="63">
        <v>66749.678688013999</v>
      </c>
      <c r="G895" s="63">
        <v>45045.831693662971</v>
      </c>
      <c r="H895" s="63">
        <v>28886.408283914927</v>
      </c>
      <c r="I895" s="63">
        <v>14017.31126745065</v>
      </c>
      <c r="J895" s="56"/>
      <c r="K895" s="56"/>
    </row>
    <row r="896" spans="1:11" x14ac:dyDescent="0.25">
      <c r="A896" s="59">
        <v>893</v>
      </c>
      <c r="B896" s="59">
        <v>1966</v>
      </c>
      <c r="C896" s="59" t="s">
        <v>61</v>
      </c>
      <c r="D896" s="63">
        <v>30425.64074711789</v>
      </c>
      <c r="E896" s="63">
        <v>30427.700103318777</v>
      </c>
      <c r="F896" s="63">
        <v>30416.751708165499</v>
      </c>
      <c r="G896" s="63">
        <v>30409.048305504319</v>
      </c>
      <c r="H896" s="63">
        <v>30402.034348444478</v>
      </c>
      <c r="I896" s="63">
        <v>30392.880275188731</v>
      </c>
      <c r="J896" s="56"/>
      <c r="K896" s="56"/>
    </row>
    <row r="897" spans="1:11" x14ac:dyDescent="0.25">
      <c r="A897" s="59">
        <v>894</v>
      </c>
      <c r="B897" s="59">
        <v>1966</v>
      </c>
      <c r="C897" s="59" t="s">
        <v>55</v>
      </c>
      <c r="D897" s="63">
        <v>99047.942004465207</v>
      </c>
      <c r="E897" s="63">
        <v>100948.0483563719</v>
      </c>
      <c r="F897" s="63">
        <v>86876.101455795404</v>
      </c>
      <c r="G897" s="63">
        <v>64626.2166573703</v>
      </c>
      <c r="H897" s="63">
        <v>38392.472754600574</v>
      </c>
      <c r="I897" s="63">
        <v>26809.090091335154</v>
      </c>
      <c r="J897" s="56"/>
      <c r="K897" s="56"/>
    </row>
    <row r="898" spans="1:11" x14ac:dyDescent="0.25">
      <c r="A898" s="59">
        <v>895</v>
      </c>
      <c r="B898" s="59">
        <v>1966</v>
      </c>
      <c r="C898" s="59" t="s">
        <v>60</v>
      </c>
      <c r="D898" s="63">
        <v>12376.389832701116</v>
      </c>
      <c r="E898" s="63">
        <v>12384.550440607642</v>
      </c>
      <c r="F898" s="63">
        <v>12334.935005085008</v>
      </c>
      <c r="G898" s="63">
        <v>12299.597098282531</v>
      </c>
      <c r="H898" s="63">
        <v>12280.58895312703</v>
      </c>
      <c r="I898" s="63">
        <v>12261.801849050342</v>
      </c>
      <c r="J898" s="56"/>
      <c r="K898" s="56"/>
    </row>
    <row r="899" spans="1:11" x14ac:dyDescent="0.25">
      <c r="A899" s="59">
        <v>896</v>
      </c>
      <c r="B899" s="59">
        <v>1966</v>
      </c>
      <c r="C899" s="59" t="s">
        <v>56</v>
      </c>
      <c r="D899" s="63">
        <v>5592.7024988056401</v>
      </c>
      <c r="E899" s="63">
        <v>5685.5322917048506</v>
      </c>
      <c r="F899" s="63">
        <v>5103.0785411320994</v>
      </c>
      <c r="G899" s="63">
        <v>4388.0514933163195</v>
      </c>
      <c r="H899" s="63">
        <v>2207.515487262634</v>
      </c>
      <c r="I899" s="63">
        <v>2018.448770243994</v>
      </c>
      <c r="J899" s="56"/>
      <c r="K899" s="56"/>
    </row>
    <row r="900" spans="1:11" x14ac:dyDescent="0.25">
      <c r="A900" s="59">
        <v>897</v>
      </c>
      <c r="B900" s="59">
        <v>1966</v>
      </c>
      <c r="C900" s="59" t="s">
        <v>57</v>
      </c>
      <c r="D900" s="63">
        <v>439.71737467016499</v>
      </c>
      <c r="E900" s="63">
        <v>441.06759199443502</v>
      </c>
      <c r="F900" s="63">
        <v>432.91657225811196</v>
      </c>
      <c r="G900" s="63">
        <v>427.11270997481802</v>
      </c>
      <c r="H900" s="63">
        <v>424.30045391233199</v>
      </c>
      <c r="I900" s="63">
        <v>421.52772357916103</v>
      </c>
      <c r="J900" s="56"/>
      <c r="K900" s="56"/>
    </row>
    <row r="901" spans="1:11" x14ac:dyDescent="0.25">
      <c r="A901" s="59">
        <v>898</v>
      </c>
      <c r="B901" s="59">
        <v>1966</v>
      </c>
      <c r="C901" s="59" t="s">
        <v>59</v>
      </c>
      <c r="D901" s="63">
        <v>2490.5375492538401</v>
      </c>
      <c r="E901" s="63">
        <v>2491.8517134594499</v>
      </c>
      <c r="F901" s="63">
        <v>2483.52500231872</v>
      </c>
      <c r="G901" s="63">
        <v>2477.5126809214198</v>
      </c>
      <c r="H901" s="63">
        <v>2474.7192873068898</v>
      </c>
      <c r="I901" s="63">
        <v>2472.4437630021598</v>
      </c>
      <c r="J901" s="56"/>
      <c r="K901" s="56"/>
    </row>
    <row r="902" spans="1:11" x14ac:dyDescent="0.25">
      <c r="A902" s="59">
        <v>899</v>
      </c>
      <c r="B902" s="59">
        <v>1966</v>
      </c>
      <c r="C902" s="59" t="s">
        <v>58</v>
      </c>
      <c r="D902" s="63">
        <v>5854.9560439280813</v>
      </c>
      <c r="E902" s="63">
        <v>5855.5850710288487</v>
      </c>
      <c r="F902" s="63">
        <v>5851.7213151218148</v>
      </c>
      <c r="G902" s="63">
        <v>5848.9957276670048</v>
      </c>
      <c r="H902" s="63">
        <v>5847.6206542740483</v>
      </c>
      <c r="I902" s="63">
        <v>5846.3733220513714</v>
      </c>
      <c r="J902" s="56"/>
      <c r="K902" s="56"/>
    </row>
    <row r="903" spans="1:11" x14ac:dyDescent="0.25">
      <c r="A903" s="59">
        <v>900</v>
      </c>
      <c r="B903" s="59">
        <v>1966</v>
      </c>
      <c r="C903" s="59" t="s">
        <v>62</v>
      </c>
      <c r="D903" s="63">
        <v>112495.0777858473</v>
      </c>
      <c r="E903" s="63">
        <v>112513.10287206649</v>
      </c>
      <c r="F903" s="63">
        <v>112404.73109716181</v>
      </c>
      <c r="G903" s="63">
        <v>112326.66948032982</v>
      </c>
      <c r="H903" s="63">
        <v>112279.40256830804</v>
      </c>
      <c r="I903" s="63">
        <v>112230.27375413176</v>
      </c>
      <c r="J903" s="56"/>
      <c r="K903" s="56"/>
    </row>
    <row r="904" spans="1:11" x14ac:dyDescent="0.25">
      <c r="A904" s="59">
        <v>901</v>
      </c>
      <c r="B904" s="59">
        <v>1967</v>
      </c>
      <c r="C904" s="59">
        <v>1967</v>
      </c>
      <c r="D904" s="63">
        <v>959019.32135533309</v>
      </c>
      <c r="E904" s="63">
        <v>1004057.2138635572</v>
      </c>
      <c r="F904" s="63">
        <v>953385.6286502782</v>
      </c>
      <c r="G904" s="63">
        <v>913647.61794563755</v>
      </c>
      <c r="H904" s="63">
        <v>853113.55496337952</v>
      </c>
      <c r="I904" s="63">
        <v>807446.64482381102</v>
      </c>
      <c r="J904" s="56"/>
      <c r="K904" s="56"/>
    </row>
    <row r="905" spans="1:11" x14ac:dyDescent="0.25">
      <c r="A905" s="59">
        <v>902</v>
      </c>
      <c r="B905" s="59">
        <v>1967</v>
      </c>
      <c r="C905" s="59" t="s">
        <v>44</v>
      </c>
      <c r="D905" s="63">
        <v>94266.829797122031</v>
      </c>
      <c r="E905" s="63">
        <v>95346.765874043602</v>
      </c>
      <c r="F905" s="63">
        <v>94053.513872463387</v>
      </c>
      <c r="G905" s="63">
        <v>93347.274820296327</v>
      </c>
      <c r="H905" s="63">
        <v>91269.928553158476</v>
      </c>
      <c r="I905" s="63">
        <v>90139.256357195045</v>
      </c>
      <c r="J905" s="56"/>
      <c r="K905" s="56"/>
    </row>
    <row r="906" spans="1:11" x14ac:dyDescent="0.25">
      <c r="A906" s="59">
        <v>903</v>
      </c>
      <c r="B906" s="59">
        <v>1967</v>
      </c>
      <c r="C906" s="59" t="s">
        <v>45</v>
      </c>
      <c r="D906" s="63">
        <v>295633.64684281818</v>
      </c>
      <c r="E906" s="63">
        <v>295893.86538007669</v>
      </c>
      <c r="F906" s="63">
        <v>295576.12312768621</v>
      </c>
      <c r="G906" s="63">
        <v>295443.29030564218</v>
      </c>
      <c r="H906" s="63">
        <v>294895.18621821451</v>
      </c>
      <c r="I906" s="63">
        <v>294491.99908356741</v>
      </c>
      <c r="J906" s="56"/>
      <c r="K906" s="56"/>
    </row>
    <row r="907" spans="1:11" x14ac:dyDescent="0.25">
      <c r="A907" s="59">
        <v>904</v>
      </c>
      <c r="B907" s="59">
        <v>1967</v>
      </c>
      <c r="C907" s="59" t="s">
        <v>46</v>
      </c>
      <c r="D907" s="63">
        <v>141900.02766974841</v>
      </c>
      <c r="E907" s="63">
        <v>143905.82023225361</v>
      </c>
      <c r="F907" s="63">
        <v>141394.86665547331</v>
      </c>
      <c r="G907" s="63">
        <v>140204.04954636912</v>
      </c>
      <c r="H907" s="63">
        <v>128129.5337590354</v>
      </c>
      <c r="I907" s="63">
        <v>106363.4389578695</v>
      </c>
      <c r="J907" s="56"/>
      <c r="K907" s="56"/>
    </row>
    <row r="908" spans="1:11" x14ac:dyDescent="0.25">
      <c r="A908" s="59">
        <v>905</v>
      </c>
      <c r="B908" s="59">
        <v>1967</v>
      </c>
      <c r="C908" s="59" t="s">
        <v>47</v>
      </c>
      <c r="D908" s="63">
        <v>30557.3777107186</v>
      </c>
      <c r="E908" s="63">
        <v>30943.605553605299</v>
      </c>
      <c r="F908" s="63">
        <v>30497.179942937499</v>
      </c>
      <c r="G908" s="63">
        <v>30218.182380670201</v>
      </c>
      <c r="H908" s="63">
        <v>30000.0206408173</v>
      </c>
      <c r="I908" s="63">
        <v>29916.419381546901</v>
      </c>
      <c r="J908" s="56"/>
      <c r="K908" s="56"/>
    </row>
    <row r="909" spans="1:11" x14ac:dyDescent="0.25">
      <c r="A909" s="59">
        <v>906</v>
      </c>
      <c r="B909" s="59">
        <v>1967</v>
      </c>
      <c r="C909" s="59" t="s">
        <v>48</v>
      </c>
      <c r="D909" s="63">
        <v>2698.1598811465947</v>
      </c>
      <c r="E909" s="63">
        <v>2701.0094719378112</v>
      </c>
      <c r="F909" s="63">
        <v>2697.523882487736</v>
      </c>
      <c r="G909" s="63">
        <v>2696.0483145851358</v>
      </c>
      <c r="H909" s="63">
        <v>2690.0821091029861</v>
      </c>
      <c r="I909" s="63">
        <v>2686.572532815363</v>
      </c>
      <c r="J909" s="56"/>
      <c r="K909" s="56"/>
    </row>
    <row r="910" spans="1:11" x14ac:dyDescent="0.25">
      <c r="A910" s="59">
        <v>907</v>
      </c>
      <c r="B910" s="59">
        <v>1967</v>
      </c>
      <c r="C910" s="59" t="s">
        <v>49</v>
      </c>
      <c r="D910" s="63">
        <v>1892.588532240108</v>
      </c>
      <c r="E910" s="63">
        <v>1905.1381945444691</v>
      </c>
      <c r="F910" s="63">
        <v>1889.321999639252</v>
      </c>
      <c r="G910" s="63">
        <v>1882.8323840741218</v>
      </c>
      <c r="H910" s="63">
        <v>1845.1846195473618</v>
      </c>
      <c r="I910" s="63">
        <v>1832.8616362940129</v>
      </c>
      <c r="J910" s="56"/>
      <c r="K910" s="56"/>
    </row>
    <row r="911" spans="1:11" x14ac:dyDescent="0.25">
      <c r="A911" s="59">
        <v>908</v>
      </c>
      <c r="B911" s="59">
        <v>1967</v>
      </c>
      <c r="C911" s="59" t="s">
        <v>51</v>
      </c>
      <c r="D911" s="63">
        <v>6768.9750364203137</v>
      </c>
      <c r="E911" s="63">
        <v>6772.3618496305544</v>
      </c>
      <c r="F911" s="63">
        <v>6768.4844232360674</v>
      </c>
      <c r="G911" s="63">
        <v>6766.32493251709</v>
      </c>
      <c r="H911" s="63">
        <v>6764.731928090453</v>
      </c>
      <c r="I911" s="63">
        <v>6763.4545693230966</v>
      </c>
      <c r="J911" s="56"/>
      <c r="K911" s="56"/>
    </row>
    <row r="912" spans="1:11" x14ac:dyDescent="0.25">
      <c r="A912" s="59">
        <v>909</v>
      </c>
      <c r="B912" s="59">
        <v>1967</v>
      </c>
      <c r="C912" s="59" t="s">
        <v>52</v>
      </c>
      <c r="D912" s="63">
        <v>21200.86454407503</v>
      </c>
      <c r="E912" s="63">
        <v>21356.267000762753</v>
      </c>
      <c r="F912" s="63">
        <v>21171.573023687739</v>
      </c>
      <c r="G912" s="63">
        <v>21072.391548058669</v>
      </c>
      <c r="H912" s="63">
        <v>20836.556014127342</v>
      </c>
      <c r="I912" s="63">
        <v>20744.885224902489</v>
      </c>
      <c r="J912" s="56"/>
      <c r="K912" s="56"/>
    </row>
    <row r="913" spans="1:11" x14ac:dyDescent="0.25">
      <c r="A913" s="59">
        <v>910</v>
      </c>
      <c r="B913" s="59">
        <v>1967</v>
      </c>
      <c r="C913" s="59" t="s">
        <v>53</v>
      </c>
      <c r="D913" s="63">
        <v>816.9218529815389</v>
      </c>
      <c r="E913" s="63">
        <v>817.70398967877099</v>
      </c>
      <c r="F913" s="63">
        <v>816.81253127171408</v>
      </c>
      <c r="G913" s="63">
        <v>816.33667197444311</v>
      </c>
      <c r="H913" s="63">
        <v>815.96083857132408</v>
      </c>
      <c r="I913" s="63">
        <v>814.92649250167005</v>
      </c>
      <c r="J913" s="56"/>
      <c r="K913" s="56"/>
    </row>
    <row r="914" spans="1:11" x14ac:dyDescent="0.25">
      <c r="A914" s="59">
        <v>911</v>
      </c>
      <c r="B914" s="59">
        <v>1967</v>
      </c>
      <c r="C914" s="59" t="s">
        <v>54</v>
      </c>
      <c r="D914" s="63">
        <v>65421.577819035796</v>
      </c>
      <c r="E914" s="63">
        <v>65604.668327716208</v>
      </c>
      <c r="F914" s="63">
        <v>65383.974389832802</v>
      </c>
      <c r="G914" s="63">
        <v>65284.115732076498</v>
      </c>
      <c r="H914" s="63">
        <v>64942.628659597598</v>
      </c>
      <c r="I914" s="63">
        <v>64641.846654476205</v>
      </c>
      <c r="J914" s="56"/>
      <c r="K914" s="56"/>
    </row>
    <row r="915" spans="1:11" x14ac:dyDescent="0.25">
      <c r="A915" s="59">
        <v>912</v>
      </c>
      <c r="B915" s="59">
        <v>1967</v>
      </c>
      <c r="C915" s="59" t="s">
        <v>50</v>
      </c>
      <c r="D915" s="63">
        <v>49491.900364132474</v>
      </c>
      <c r="E915" s="63">
        <v>76352.020387869197</v>
      </c>
      <c r="F915" s="63">
        <v>48477.359539551071</v>
      </c>
      <c r="G915" s="63">
        <v>39779.878137321968</v>
      </c>
      <c r="H915" s="63">
        <v>16891.719105864391</v>
      </c>
      <c r="I915" s="63">
        <v>6771.7640748502054</v>
      </c>
      <c r="J915" s="56"/>
      <c r="K915" s="56"/>
    </row>
    <row r="916" spans="1:11" x14ac:dyDescent="0.25">
      <c r="A916" s="59">
        <v>913</v>
      </c>
      <c r="B916" s="59">
        <v>1967</v>
      </c>
      <c r="C916" s="59" t="s">
        <v>61</v>
      </c>
      <c r="D916" s="63">
        <v>30413.140407637329</v>
      </c>
      <c r="E916" s="63">
        <v>30420.513863673899</v>
      </c>
      <c r="F916" s="63">
        <v>30411.579531419538</v>
      </c>
      <c r="G916" s="63">
        <v>30407.718168087995</v>
      </c>
      <c r="H916" s="63">
        <v>30394.001121147572</v>
      </c>
      <c r="I916" s="63">
        <v>30384.438858257261</v>
      </c>
      <c r="J916" s="56"/>
      <c r="K916" s="56"/>
    </row>
    <row r="917" spans="1:11" x14ac:dyDescent="0.25">
      <c r="A917" s="59">
        <v>914</v>
      </c>
      <c r="B917" s="59">
        <v>1967</v>
      </c>
      <c r="C917" s="59" t="s">
        <v>55</v>
      </c>
      <c r="D917" s="63">
        <v>79647.824878761501</v>
      </c>
      <c r="E917" s="63">
        <v>93123.349299163092</v>
      </c>
      <c r="F917" s="63">
        <v>76056.966162826604</v>
      </c>
      <c r="G917" s="63">
        <v>49408.035292811714</v>
      </c>
      <c r="H917" s="63">
        <v>28271.650848252055</v>
      </c>
      <c r="I917" s="63">
        <v>18647.729083132854</v>
      </c>
      <c r="J917" s="56"/>
      <c r="K917" s="56"/>
    </row>
    <row r="918" spans="1:11" x14ac:dyDescent="0.25">
      <c r="A918" s="59">
        <v>915</v>
      </c>
      <c r="B918" s="59">
        <v>1967</v>
      </c>
      <c r="C918" s="59" t="s">
        <v>60</v>
      </c>
      <c r="D918" s="63">
        <v>12318.251773677513</v>
      </c>
      <c r="E918" s="63">
        <v>12354.154744028527</v>
      </c>
      <c r="F918" s="63">
        <v>12312.637559267865</v>
      </c>
      <c r="G918" s="63">
        <v>12289.875632006948</v>
      </c>
      <c r="H918" s="63">
        <v>12264.666648104399</v>
      </c>
      <c r="I918" s="63">
        <v>12245.082468434179</v>
      </c>
      <c r="J918" s="56"/>
      <c r="K918" s="56"/>
    </row>
    <row r="919" spans="1:11" x14ac:dyDescent="0.25">
      <c r="A919" s="59">
        <v>916</v>
      </c>
      <c r="B919" s="59">
        <v>1967</v>
      </c>
      <c r="C919" s="59" t="s">
        <v>56</v>
      </c>
      <c r="D919" s="63">
        <v>4862.0075916404903</v>
      </c>
      <c r="E919" s="63">
        <v>5337.6075310197302</v>
      </c>
      <c r="F919" s="63">
        <v>4763.7430504651202</v>
      </c>
      <c r="G919" s="63">
        <v>2975.168716573176</v>
      </c>
      <c r="H919" s="63">
        <v>2123.5246295561342</v>
      </c>
      <c r="I919" s="63">
        <v>64.777077855009097</v>
      </c>
      <c r="J919" s="56"/>
      <c r="K919" s="56"/>
    </row>
    <row r="920" spans="1:11" x14ac:dyDescent="0.25">
      <c r="A920" s="59">
        <v>917</v>
      </c>
      <c r="B920" s="59">
        <v>1967</v>
      </c>
      <c r="C920" s="59" t="s">
        <v>57</v>
      </c>
      <c r="D920" s="63">
        <v>430.20058712435701</v>
      </c>
      <c r="E920" s="63">
        <v>436.08536864286702</v>
      </c>
      <c r="F920" s="63">
        <v>429.32539585312304</v>
      </c>
      <c r="G920" s="63">
        <v>425.34801760044604</v>
      </c>
      <c r="H920" s="63">
        <v>422.10371002336501</v>
      </c>
      <c r="I920" s="63">
        <v>414.98981400132004</v>
      </c>
      <c r="J920" s="56"/>
      <c r="K920" s="56"/>
    </row>
    <row r="921" spans="1:11" x14ac:dyDescent="0.25">
      <c r="A921" s="59">
        <v>918</v>
      </c>
      <c r="B921" s="59">
        <v>1967</v>
      </c>
      <c r="C921" s="59" t="s">
        <v>59</v>
      </c>
      <c r="D921" s="63">
        <v>2480.6817428090799</v>
      </c>
      <c r="E921" s="63">
        <v>2486.8447635597599</v>
      </c>
      <c r="F921" s="63">
        <v>2479.7745900185801</v>
      </c>
      <c r="G921" s="63">
        <v>2475.7489266662201</v>
      </c>
      <c r="H921" s="63">
        <v>2472.7978021744698</v>
      </c>
      <c r="I921" s="63">
        <v>2471.7107503581101</v>
      </c>
      <c r="J921" s="56"/>
      <c r="K921" s="56"/>
    </row>
    <row r="922" spans="1:11" x14ac:dyDescent="0.25">
      <c r="A922" s="59">
        <v>919</v>
      </c>
      <c r="B922" s="59">
        <v>1967</v>
      </c>
      <c r="C922" s="59" t="s">
        <v>58</v>
      </c>
      <c r="D922" s="63">
        <v>5850.4284050635215</v>
      </c>
      <c r="E922" s="63">
        <v>5853.2277981585921</v>
      </c>
      <c r="F922" s="63">
        <v>5850.0033877646902</v>
      </c>
      <c r="G922" s="63">
        <v>5848.2364783961302</v>
      </c>
      <c r="H922" s="63">
        <v>5846.5598528102992</v>
      </c>
      <c r="I922" s="63">
        <v>5845.6459477746248</v>
      </c>
      <c r="J922" s="56"/>
      <c r="K922" s="56"/>
    </row>
    <row r="923" spans="1:11" x14ac:dyDescent="0.25">
      <c r="A923" s="59">
        <v>920</v>
      </c>
      <c r="B923" s="59">
        <v>1967</v>
      </c>
      <c r="C923" s="59" t="s">
        <v>62</v>
      </c>
      <c r="D923" s="63">
        <v>112367.91591818018</v>
      </c>
      <c r="E923" s="63">
        <v>112446.20423319191</v>
      </c>
      <c r="F923" s="63">
        <v>112354.86558439584</v>
      </c>
      <c r="G923" s="63">
        <v>112306.76193990913</v>
      </c>
      <c r="H923" s="63">
        <v>112236.71790518417</v>
      </c>
      <c r="I923" s="63">
        <v>112204.84585865591</v>
      </c>
      <c r="J923" s="56"/>
      <c r="K923" s="56"/>
    </row>
    <row r="924" spans="1:11" x14ac:dyDescent="0.25">
      <c r="A924" s="59">
        <v>921</v>
      </c>
      <c r="B924" s="59">
        <v>1968</v>
      </c>
      <c r="C924" s="59">
        <v>1968</v>
      </c>
      <c r="D924" s="63">
        <v>1027894.4584167548</v>
      </c>
      <c r="E924" s="63">
        <v>1035446.3152654748</v>
      </c>
      <c r="F924" s="63">
        <v>1014363.5066822908</v>
      </c>
      <c r="G924" s="63">
        <v>987351.618392042</v>
      </c>
      <c r="H924" s="63">
        <v>933501.43295610964</v>
      </c>
      <c r="I924" s="63">
        <v>900689.17994995404</v>
      </c>
      <c r="J924" s="56"/>
      <c r="K924" s="56"/>
    </row>
    <row r="925" spans="1:11" x14ac:dyDescent="0.25">
      <c r="A925" s="59">
        <v>922</v>
      </c>
      <c r="B925" s="59">
        <v>1968</v>
      </c>
      <c r="C925" s="59" t="s">
        <v>44</v>
      </c>
      <c r="D925" s="63">
        <v>96424.964130162844</v>
      </c>
      <c r="E925" s="63">
        <v>96839.930048666341</v>
      </c>
      <c r="F925" s="63">
        <v>95767.526504965848</v>
      </c>
      <c r="G925" s="63">
        <v>94833.033568365063</v>
      </c>
      <c r="H925" s="63">
        <v>93576.327749325515</v>
      </c>
      <c r="I925" s="63">
        <v>93250.185225012887</v>
      </c>
      <c r="J925" s="56"/>
      <c r="K925" s="56"/>
    </row>
    <row r="926" spans="1:11" x14ac:dyDescent="0.25">
      <c r="A926" s="59">
        <v>923</v>
      </c>
      <c r="B926" s="59">
        <v>1968</v>
      </c>
      <c r="C926" s="59" t="s">
        <v>45</v>
      </c>
      <c r="D926" s="63">
        <v>296219.59020265</v>
      </c>
      <c r="E926" s="63">
        <v>296368.89819352591</v>
      </c>
      <c r="F926" s="63">
        <v>296010.79486322281</v>
      </c>
      <c r="G926" s="63">
        <v>295769.72426775785</v>
      </c>
      <c r="H926" s="63">
        <v>295478.16149677639</v>
      </c>
      <c r="I926" s="63">
        <v>295429.71630354703</v>
      </c>
      <c r="J926" s="56"/>
      <c r="K926" s="56"/>
    </row>
    <row r="927" spans="1:11" x14ac:dyDescent="0.25">
      <c r="A927" s="59">
        <v>924</v>
      </c>
      <c r="B927" s="59">
        <v>1968</v>
      </c>
      <c r="C927" s="59" t="s">
        <v>46</v>
      </c>
      <c r="D927" s="63">
        <v>146083.64437847992</v>
      </c>
      <c r="E927" s="63">
        <v>146988.39013712341</v>
      </c>
      <c r="F927" s="63">
        <v>144722.27226317022</v>
      </c>
      <c r="G927" s="63">
        <v>142992.51434396391</v>
      </c>
      <c r="H927" s="63">
        <v>140516.56625054101</v>
      </c>
      <c r="I927" s="63">
        <v>140080.28346193631</v>
      </c>
      <c r="J927" s="56"/>
      <c r="K927" s="56"/>
    </row>
    <row r="928" spans="1:11" x14ac:dyDescent="0.25">
      <c r="A928" s="59">
        <v>925</v>
      </c>
      <c r="B928" s="59">
        <v>1968</v>
      </c>
      <c r="C928" s="59" t="s">
        <v>47</v>
      </c>
      <c r="D928" s="63">
        <v>31293.308407977998</v>
      </c>
      <c r="E928" s="63">
        <v>31414.954600002598</v>
      </c>
      <c r="F928" s="63">
        <v>31086.446618346799</v>
      </c>
      <c r="G928" s="63">
        <v>30753.928949625999</v>
      </c>
      <c r="H928" s="63">
        <v>30320.359497152898</v>
      </c>
      <c r="I928" s="63">
        <v>30173.455465314601</v>
      </c>
      <c r="J928" s="56"/>
      <c r="K928" s="56"/>
    </row>
    <row r="929" spans="1:11" x14ac:dyDescent="0.25">
      <c r="A929" s="59">
        <v>926</v>
      </c>
      <c r="B929" s="59">
        <v>1968</v>
      </c>
      <c r="C929" s="59" t="s">
        <v>48</v>
      </c>
      <c r="D929" s="63">
        <v>2704.4724479281572</v>
      </c>
      <c r="E929" s="63">
        <v>2706.0182172444347</v>
      </c>
      <c r="F929" s="63">
        <v>2702.2664010072972</v>
      </c>
      <c r="G929" s="63">
        <v>2699.659224037558</v>
      </c>
      <c r="H929" s="63">
        <v>2696.4374729019009</v>
      </c>
      <c r="I929" s="63">
        <v>2695.8963495847461</v>
      </c>
      <c r="J929" s="56"/>
      <c r="K929" s="56"/>
    </row>
    <row r="930" spans="1:11" x14ac:dyDescent="0.25">
      <c r="A930" s="59">
        <v>927</v>
      </c>
      <c r="B930" s="59">
        <v>1968</v>
      </c>
      <c r="C930" s="59" t="s">
        <v>49</v>
      </c>
      <c r="D930" s="63">
        <v>1919.5001573406289</v>
      </c>
      <c r="E930" s="63">
        <v>1925.5703318240051</v>
      </c>
      <c r="F930" s="63">
        <v>1910.4389723642198</v>
      </c>
      <c r="G930" s="63">
        <v>1899.480412514685</v>
      </c>
      <c r="H930" s="63">
        <v>1884.324184812092</v>
      </c>
      <c r="I930" s="63">
        <v>1882.277281039092</v>
      </c>
      <c r="J930" s="56"/>
      <c r="K930" s="56"/>
    </row>
    <row r="931" spans="1:11" x14ac:dyDescent="0.25">
      <c r="A931" s="59">
        <v>928</v>
      </c>
      <c r="B931" s="59">
        <v>1968</v>
      </c>
      <c r="C931" s="59" t="s">
        <v>51</v>
      </c>
      <c r="D931" s="63">
        <v>6775.8689481086813</v>
      </c>
      <c r="E931" s="63">
        <v>6777.2210917735074</v>
      </c>
      <c r="F931" s="63">
        <v>6773.7351809740494</v>
      </c>
      <c r="G931" s="63">
        <v>6770.6439975291951</v>
      </c>
      <c r="H931" s="63">
        <v>6767.0948128527334</v>
      </c>
      <c r="I931" s="63">
        <v>6765.9953252968771</v>
      </c>
      <c r="J931" s="56"/>
      <c r="K931" s="56"/>
    </row>
    <row r="932" spans="1:11" x14ac:dyDescent="0.25">
      <c r="A932" s="59">
        <v>929</v>
      </c>
      <c r="B932" s="59">
        <v>1968</v>
      </c>
      <c r="C932" s="59" t="s">
        <v>52</v>
      </c>
      <c r="D932" s="63">
        <v>21512.619034648509</v>
      </c>
      <c r="E932" s="63">
        <v>21572.40262778724</v>
      </c>
      <c r="F932" s="63">
        <v>21417.409292066572</v>
      </c>
      <c r="G932" s="63">
        <v>21281.471904715709</v>
      </c>
      <c r="H932" s="63">
        <v>21104.779539476232</v>
      </c>
      <c r="I932" s="63">
        <v>21058.71943925634</v>
      </c>
      <c r="J932" s="56"/>
      <c r="K932" s="56"/>
    </row>
    <row r="933" spans="1:11" x14ac:dyDescent="0.25">
      <c r="A933" s="59">
        <v>930</v>
      </c>
      <c r="B933" s="59">
        <v>1968</v>
      </c>
      <c r="C933" s="59" t="s">
        <v>53</v>
      </c>
      <c r="D933" s="63">
        <v>818.61461428425002</v>
      </c>
      <c r="E933" s="63">
        <v>819.01392071321197</v>
      </c>
      <c r="F933" s="63">
        <v>818.04364107915399</v>
      </c>
      <c r="G933" s="63">
        <v>817.299872466088</v>
      </c>
      <c r="H933" s="63">
        <v>816.50565385501704</v>
      </c>
      <c r="I933" s="63">
        <v>816.26456583280196</v>
      </c>
      <c r="J933" s="56"/>
      <c r="K933" s="56"/>
    </row>
    <row r="934" spans="1:11" x14ac:dyDescent="0.25">
      <c r="A934" s="59">
        <v>931</v>
      </c>
      <c r="B934" s="59">
        <v>1968</v>
      </c>
      <c r="C934" s="59" t="s">
        <v>54</v>
      </c>
      <c r="D934" s="63">
        <v>65826.907612274998</v>
      </c>
      <c r="E934" s="63">
        <v>65927.261890955604</v>
      </c>
      <c r="F934" s="63">
        <v>65685.393647694495</v>
      </c>
      <c r="G934" s="63">
        <v>65516.1198086929</v>
      </c>
      <c r="H934" s="63">
        <v>65312.913003429698</v>
      </c>
      <c r="I934" s="63">
        <v>65272.497484148604</v>
      </c>
      <c r="J934" s="56"/>
      <c r="K934" s="56"/>
    </row>
    <row r="935" spans="1:11" x14ac:dyDescent="0.25">
      <c r="A935" s="59">
        <v>932</v>
      </c>
      <c r="B935" s="59">
        <v>1968</v>
      </c>
      <c r="C935" s="59" t="s">
        <v>50</v>
      </c>
      <c r="D935" s="63">
        <v>85921.034158783514</v>
      </c>
      <c r="E935" s="63">
        <v>88543.520790927898</v>
      </c>
      <c r="F935" s="63">
        <v>80775.658126811089</v>
      </c>
      <c r="G935" s="63">
        <v>67653.097754210903</v>
      </c>
      <c r="H935" s="63">
        <v>44364.932930700168</v>
      </c>
      <c r="I935" s="63">
        <v>35648.017130030625</v>
      </c>
      <c r="J935" s="56"/>
      <c r="K935" s="56"/>
    </row>
    <row r="936" spans="1:11" x14ac:dyDescent="0.25">
      <c r="A936" s="59">
        <v>933</v>
      </c>
      <c r="B936" s="59">
        <v>1968</v>
      </c>
      <c r="C936" s="59" t="s">
        <v>61</v>
      </c>
      <c r="D936" s="63">
        <v>30429.549094599031</v>
      </c>
      <c r="E936" s="63">
        <v>30433.618107537939</v>
      </c>
      <c r="F936" s="63">
        <v>30423.7883996483</v>
      </c>
      <c r="G936" s="63">
        <v>30416.970472283861</v>
      </c>
      <c r="H936" s="63">
        <v>30408.783665060502</v>
      </c>
      <c r="I936" s="63">
        <v>30407.295857013291</v>
      </c>
      <c r="J936" s="56"/>
      <c r="K936" s="56"/>
    </row>
    <row r="937" spans="1:11" x14ac:dyDescent="0.25">
      <c r="A937" s="59">
        <v>934</v>
      </c>
      <c r="B937" s="59">
        <v>1968</v>
      </c>
      <c r="C937" s="59" t="s">
        <v>55</v>
      </c>
      <c r="D937" s="63">
        <v>102487.6357171235</v>
      </c>
      <c r="E937" s="63">
        <v>105436.21548651429</v>
      </c>
      <c r="F937" s="63">
        <v>97135.676353106595</v>
      </c>
      <c r="G937" s="63">
        <v>87316.177215747797</v>
      </c>
      <c r="H937" s="63">
        <v>62581.056106950069</v>
      </c>
      <c r="I937" s="63">
        <v>41666.514718551487</v>
      </c>
      <c r="J937" s="56"/>
      <c r="K937" s="56"/>
    </row>
    <row r="938" spans="1:11" x14ac:dyDescent="0.25">
      <c r="A938" s="59">
        <v>935</v>
      </c>
      <c r="B938" s="59">
        <v>1968</v>
      </c>
      <c r="C938" s="59" t="s">
        <v>60</v>
      </c>
      <c r="D938" s="63">
        <v>12391.586311447081</v>
      </c>
      <c r="E938" s="63">
        <v>12406.239085527952</v>
      </c>
      <c r="F938" s="63">
        <v>12368.712963443377</v>
      </c>
      <c r="G938" s="63">
        <v>12336.172667465735</v>
      </c>
      <c r="H938" s="63">
        <v>12297.802995351656</v>
      </c>
      <c r="I938" s="63">
        <v>12286.493882444269</v>
      </c>
      <c r="J938" s="56"/>
      <c r="K938" s="56"/>
    </row>
    <row r="939" spans="1:11" x14ac:dyDescent="0.25">
      <c r="A939" s="59">
        <v>936</v>
      </c>
      <c r="B939" s="59">
        <v>1968</v>
      </c>
      <c r="C939" s="59" t="s">
        <v>56</v>
      </c>
      <c r="D939" s="63">
        <v>5765.1852393034997</v>
      </c>
      <c r="E939" s="63">
        <v>5928.9294931725508</v>
      </c>
      <c r="F939" s="63">
        <v>5505.0968051486498</v>
      </c>
      <c r="G939" s="63">
        <v>5119.2740102161206</v>
      </c>
      <c r="H939" s="63">
        <v>4299.5950168863292</v>
      </c>
      <c r="I939" s="63">
        <v>2207.819770695864</v>
      </c>
      <c r="J939" s="56"/>
      <c r="K939" s="56"/>
    </row>
    <row r="940" spans="1:11" x14ac:dyDescent="0.25">
      <c r="A940" s="59">
        <v>937</v>
      </c>
      <c r="B940" s="59">
        <v>1968</v>
      </c>
      <c r="C940" s="59" t="s">
        <v>57</v>
      </c>
      <c r="D940" s="63">
        <v>442.24702807998199</v>
      </c>
      <c r="E940" s="63">
        <v>444.76634986958601</v>
      </c>
      <c r="F940" s="63">
        <v>438.45920473335599</v>
      </c>
      <c r="G940" s="63">
        <v>433.12364700485602</v>
      </c>
      <c r="H940" s="63">
        <v>426.79248148662703</v>
      </c>
      <c r="I940" s="63">
        <v>424.72008909485902</v>
      </c>
      <c r="J940" s="56"/>
      <c r="K940" s="56"/>
    </row>
    <row r="941" spans="1:11" x14ac:dyDescent="0.25">
      <c r="A941" s="59">
        <v>938</v>
      </c>
      <c r="B941" s="59">
        <v>1968</v>
      </c>
      <c r="C941" s="59" t="s">
        <v>59</v>
      </c>
      <c r="D941" s="63">
        <v>2492.9653800292899</v>
      </c>
      <c r="E941" s="63">
        <v>2495.22193078698</v>
      </c>
      <c r="F941" s="63">
        <v>2489.2805381171802</v>
      </c>
      <c r="G941" s="63">
        <v>2483.7426630321302</v>
      </c>
      <c r="H941" s="63">
        <v>2477.1897038273801</v>
      </c>
      <c r="I941" s="63">
        <v>2475.1301560863299</v>
      </c>
      <c r="J941" s="56"/>
      <c r="K941" s="56"/>
    </row>
    <row r="942" spans="1:11" x14ac:dyDescent="0.25">
      <c r="A942" s="59">
        <v>939</v>
      </c>
      <c r="B942" s="59">
        <v>1968</v>
      </c>
      <c r="C942" s="59" t="s">
        <v>58</v>
      </c>
      <c r="D942" s="63">
        <v>5856.1244696156682</v>
      </c>
      <c r="E942" s="63">
        <v>5857.2372798773786</v>
      </c>
      <c r="F942" s="63">
        <v>5854.3614585547748</v>
      </c>
      <c r="G942" s="63">
        <v>5851.818653838287</v>
      </c>
      <c r="H942" s="63">
        <v>5848.8557134901075</v>
      </c>
      <c r="I942" s="63">
        <v>5847.9724450569411</v>
      </c>
      <c r="J942" s="56"/>
      <c r="K942" s="56"/>
    </row>
    <row r="943" spans="1:11" x14ac:dyDescent="0.25">
      <c r="A943" s="59">
        <v>940</v>
      </c>
      <c r="B943" s="59">
        <v>1968</v>
      </c>
      <c r="C943" s="59" t="s">
        <v>62</v>
      </c>
      <c r="D943" s="63">
        <v>112528.64108391729</v>
      </c>
      <c r="E943" s="63">
        <v>112560.90568164403</v>
      </c>
      <c r="F943" s="63">
        <v>112478.14544783613</v>
      </c>
      <c r="G943" s="63">
        <v>112407.36495857329</v>
      </c>
      <c r="H943" s="63">
        <v>112322.95468123337</v>
      </c>
      <c r="I943" s="63">
        <v>112299.92500001111</v>
      </c>
      <c r="J943" s="56"/>
      <c r="K943" s="56"/>
    </row>
    <row r="944" spans="1:11" x14ac:dyDescent="0.25">
      <c r="A944" s="59">
        <v>941</v>
      </c>
      <c r="B944" s="59">
        <v>1969</v>
      </c>
      <c r="C944" s="59">
        <v>1969</v>
      </c>
      <c r="D944" s="63">
        <v>984057.25409288087</v>
      </c>
      <c r="E944" s="63">
        <v>1042008.027928359</v>
      </c>
      <c r="F944" s="63">
        <v>1016037.8779773479</v>
      </c>
      <c r="G944" s="63">
        <v>988899.23843618948</v>
      </c>
      <c r="H944" s="63">
        <v>936823.0621918292</v>
      </c>
      <c r="I944" s="63">
        <v>905916.79700724734</v>
      </c>
      <c r="J944" s="56"/>
      <c r="K944" s="56"/>
    </row>
    <row r="945" spans="1:11" x14ac:dyDescent="0.25">
      <c r="A945" s="59">
        <v>942</v>
      </c>
      <c r="B945" s="59">
        <v>1969</v>
      </c>
      <c r="C945" s="59" t="s">
        <v>44</v>
      </c>
      <c r="D945" s="63">
        <v>94758.730799615179</v>
      </c>
      <c r="E945" s="63">
        <v>97227.111816563876</v>
      </c>
      <c r="F945" s="63">
        <v>95842.638010757073</v>
      </c>
      <c r="G945" s="63">
        <v>94871.108600707899</v>
      </c>
      <c r="H945" s="63">
        <v>93635.226686471928</v>
      </c>
      <c r="I945" s="63">
        <v>93294.3322484409</v>
      </c>
      <c r="J945" s="56"/>
      <c r="K945" s="56"/>
    </row>
    <row r="946" spans="1:11" x14ac:dyDescent="0.25">
      <c r="A946" s="59">
        <v>943</v>
      </c>
      <c r="B946" s="59">
        <v>1969</v>
      </c>
      <c r="C946" s="59" t="s">
        <v>45</v>
      </c>
      <c r="D946" s="63">
        <v>295753.7634353395</v>
      </c>
      <c r="E946" s="63">
        <v>296522.07565045339</v>
      </c>
      <c r="F946" s="63">
        <v>296033.02531542658</v>
      </c>
      <c r="G946" s="63">
        <v>295778.12490457081</v>
      </c>
      <c r="H946" s="63">
        <v>295488.03494346968</v>
      </c>
      <c r="I946" s="63">
        <v>295435.8104159137</v>
      </c>
      <c r="J946" s="56"/>
      <c r="K946" s="56"/>
    </row>
    <row r="947" spans="1:11" x14ac:dyDescent="0.25">
      <c r="A947" s="59">
        <v>944</v>
      </c>
      <c r="B947" s="59">
        <v>1969</v>
      </c>
      <c r="C947" s="59" t="s">
        <v>46</v>
      </c>
      <c r="D947" s="63">
        <v>142871.6171417057</v>
      </c>
      <c r="E947" s="63">
        <v>147860.75002022489</v>
      </c>
      <c r="F947" s="63">
        <v>144872.90906693658</v>
      </c>
      <c r="G947" s="63">
        <v>143055.83904830448</v>
      </c>
      <c r="H947" s="63">
        <v>140604.6258717828</v>
      </c>
      <c r="I947" s="63">
        <v>140136.0957275246</v>
      </c>
      <c r="J947" s="56"/>
      <c r="K947" s="56"/>
    </row>
    <row r="948" spans="1:11" x14ac:dyDescent="0.25">
      <c r="A948" s="59">
        <v>945</v>
      </c>
      <c r="B948" s="59">
        <v>1969</v>
      </c>
      <c r="C948" s="59" t="s">
        <v>47</v>
      </c>
      <c r="D948" s="63">
        <v>30724.521215736699</v>
      </c>
      <c r="E948" s="63">
        <v>31522.6035653535</v>
      </c>
      <c r="F948" s="63">
        <v>31111.022663824999</v>
      </c>
      <c r="G948" s="63">
        <v>30768.7600810984</v>
      </c>
      <c r="H948" s="63">
        <v>30345.4134877584</v>
      </c>
      <c r="I948" s="63">
        <v>30193.869879478101</v>
      </c>
      <c r="J948" s="56"/>
      <c r="K948" s="56"/>
    </row>
    <row r="949" spans="1:11" x14ac:dyDescent="0.25">
      <c r="A949" s="59">
        <v>946</v>
      </c>
      <c r="B949" s="59">
        <v>1969</v>
      </c>
      <c r="C949" s="59" t="s">
        <v>48</v>
      </c>
      <c r="D949" s="63">
        <v>2699.4844569583647</v>
      </c>
      <c r="E949" s="63">
        <v>2707.576246621436</v>
      </c>
      <c r="F949" s="63">
        <v>2702.5036682415903</v>
      </c>
      <c r="G949" s="63">
        <v>2699.7510999868632</v>
      </c>
      <c r="H949" s="63">
        <v>2696.547405482821</v>
      </c>
      <c r="I949" s="63">
        <v>2695.964646783887</v>
      </c>
      <c r="J949" s="56"/>
      <c r="K949" s="56"/>
    </row>
    <row r="950" spans="1:11" x14ac:dyDescent="0.25">
      <c r="A950" s="59">
        <v>947</v>
      </c>
      <c r="B950" s="59">
        <v>1969</v>
      </c>
      <c r="C950" s="59" t="s">
        <v>49</v>
      </c>
      <c r="D950" s="63">
        <v>1898.7699387356192</v>
      </c>
      <c r="E950" s="63">
        <v>1931.4151862061999</v>
      </c>
      <c r="F950" s="63">
        <v>1911.4316904427149</v>
      </c>
      <c r="G950" s="63">
        <v>1899.857544882781</v>
      </c>
      <c r="H950" s="63">
        <v>1884.7724578934331</v>
      </c>
      <c r="I950" s="63">
        <v>1882.5256489986291</v>
      </c>
      <c r="J950" s="56"/>
      <c r="K950" s="56"/>
    </row>
    <row r="951" spans="1:11" x14ac:dyDescent="0.25">
      <c r="A951" s="59">
        <v>948</v>
      </c>
      <c r="B951" s="59">
        <v>1969</v>
      </c>
      <c r="C951" s="59" t="s">
        <v>51</v>
      </c>
      <c r="D951" s="63">
        <v>6770.3874524010835</v>
      </c>
      <c r="E951" s="63">
        <v>6778.4927449092102</v>
      </c>
      <c r="F951" s="63">
        <v>6773.979151933645</v>
      </c>
      <c r="G951" s="63">
        <v>6770.774335540862</v>
      </c>
      <c r="H951" s="63">
        <v>6767.2871973124738</v>
      </c>
      <c r="I951" s="63">
        <v>6766.1451850067551</v>
      </c>
      <c r="J951" s="56"/>
      <c r="K951" s="56"/>
    </row>
    <row r="952" spans="1:11" x14ac:dyDescent="0.25">
      <c r="A952" s="59">
        <v>949</v>
      </c>
      <c r="B952" s="59">
        <v>1969</v>
      </c>
      <c r="C952" s="59" t="s">
        <v>52</v>
      </c>
      <c r="D952" s="63">
        <v>21270.632844161551</v>
      </c>
      <c r="E952" s="63">
        <v>21627.954396970043</v>
      </c>
      <c r="F952" s="63">
        <v>21428.310880413508</v>
      </c>
      <c r="G952" s="63">
        <v>21287.023043598034</v>
      </c>
      <c r="H952" s="63">
        <v>21113.11186449357</v>
      </c>
      <c r="I952" s="63">
        <v>21064.931136980722</v>
      </c>
      <c r="J952" s="56"/>
      <c r="K952" s="56"/>
    </row>
    <row r="953" spans="1:11" x14ac:dyDescent="0.25">
      <c r="A953" s="59">
        <v>950</v>
      </c>
      <c r="B953" s="59">
        <v>1969</v>
      </c>
      <c r="C953" s="59" t="s">
        <v>53</v>
      </c>
      <c r="D953" s="63">
        <v>817.24100414067505</v>
      </c>
      <c r="E953" s="63">
        <v>819.42445362374906</v>
      </c>
      <c r="F953" s="63">
        <v>818.10596045576699</v>
      </c>
      <c r="G953" s="63">
        <v>817.329907302724</v>
      </c>
      <c r="H953" s="63">
        <v>816.54795526245698</v>
      </c>
      <c r="I953" s="63">
        <v>816.29730066741308</v>
      </c>
      <c r="J953" s="56"/>
      <c r="K953" s="56"/>
    </row>
    <row r="954" spans="1:11" x14ac:dyDescent="0.25">
      <c r="A954" s="59">
        <v>951</v>
      </c>
      <c r="B954" s="59">
        <v>1969</v>
      </c>
      <c r="C954" s="59" t="s">
        <v>54</v>
      </c>
      <c r="D954" s="63">
        <v>65504.311744254905</v>
      </c>
      <c r="E954" s="63">
        <v>66030.048887877099</v>
      </c>
      <c r="F954" s="63">
        <v>65700.580675959907</v>
      </c>
      <c r="G954" s="63">
        <v>65522.277988530703</v>
      </c>
      <c r="H954" s="63">
        <v>65320.729806894102</v>
      </c>
      <c r="I954" s="63">
        <v>65277.738030853703</v>
      </c>
      <c r="J954" s="56"/>
      <c r="K954" s="56"/>
    </row>
    <row r="955" spans="1:11" x14ac:dyDescent="0.25">
      <c r="A955" s="59">
        <v>952</v>
      </c>
      <c r="B955" s="59">
        <v>1969</v>
      </c>
      <c r="C955" s="59" t="s">
        <v>50</v>
      </c>
      <c r="D955" s="63">
        <v>65619.357975110906</v>
      </c>
      <c r="E955" s="63">
        <v>90694.833860811894</v>
      </c>
      <c r="F955" s="63">
        <v>81448.051099267905</v>
      </c>
      <c r="G955" s="63">
        <v>68566.6502544018</v>
      </c>
      <c r="H955" s="63">
        <v>45117.615960293071</v>
      </c>
      <c r="I955" s="63">
        <v>37889.413652102114</v>
      </c>
      <c r="J955" s="56"/>
      <c r="K955" s="56"/>
    </row>
    <row r="956" spans="1:11" x14ac:dyDescent="0.25">
      <c r="A956" s="59">
        <v>953</v>
      </c>
      <c r="B956" s="59">
        <v>1969</v>
      </c>
      <c r="C956" s="59" t="s">
        <v>61</v>
      </c>
      <c r="D956" s="63">
        <v>30416.505843353672</v>
      </c>
      <c r="E956" s="63">
        <v>30437.75769486418</v>
      </c>
      <c r="F956" s="63">
        <v>30424.40640648071</v>
      </c>
      <c r="G956" s="63">
        <v>30417.213833229802</v>
      </c>
      <c r="H956" s="63">
        <v>30409.078847799261</v>
      </c>
      <c r="I956" s="63">
        <v>30407.485948818408</v>
      </c>
      <c r="J956" s="56"/>
      <c r="K956" s="56"/>
    </row>
    <row r="957" spans="1:11" x14ac:dyDescent="0.25">
      <c r="A957" s="59">
        <v>954</v>
      </c>
      <c r="B957" s="59">
        <v>1969</v>
      </c>
      <c r="C957" s="59" t="s">
        <v>55</v>
      </c>
      <c r="D957" s="63">
        <v>86364.911617713398</v>
      </c>
      <c r="E957" s="63">
        <v>107953.8022697836</v>
      </c>
      <c r="F957" s="63">
        <v>97797.771512394305</v>
      </c>
      <c r="G957" s="63">
        <v>87790.778623639315</v>
      </c>
      <c r="H957" s="63">
        <v>64846.479077854397</v>
      </c>
      <c r="I957" s="63">
        <v>44508.572291970908</v>
      </c>
      <c r="J957" s="56"/>
      <c r="K957" s="56"/>
    </row>
    <row r="958" spans="1:11" x14ac:dyDescent="0.25">
      <c r="A958" s="59">
        <v>955</v>
      </c>
      <c r="B958" s="59">
        <v>1969</v>
      </c>
      <c r="C958" s="59" t="s">
        <v>60</v>
      </c>
      <c r="D958" s="63">
        <v>12333.517065797419</v>
      </c>
      <c r="E958" s="63">
        <v>12420.139872940004</v>
      </c>
      <c r="F958" s="63">
        <v>12371.313052210613</v>
      </c>
      <c r="G958" s="63">
        <v>12337.525430645692</v>
      </c>
      <c r="H958" s="63">
        <v>12299.798575089046</v>
      </c>
      <c r="I958" s="63">
        <v>12288.03096270423</v>
      </c>
      <c r="J958" s="56"/>
      <c r="K958" s="56"/>
    </row>
    <row r="959" spans="1:11" x14ac:dyDescent="0.25">
      <c r="A959" s="59">
        <v>956</v>
      </c>
      <c r="B959" s="59">
        <v>1969</v>
      </c>
      <c r="C959" s="59" t="s">
        <v>56</v>
      </c>
      <c r="D959" s="63">
        <v>5084.2165442900296</v>
      </c>
      <c r="E959" s="63">
        <v>6079.9536131448094</v>
      </c>
      <c r="F959" s="63">
        <v>5534.7969865159994</v>
      </c>
      <c r="G959" s="63">
        <v>5136.7185499644402</v>
      </c>
      <c r="H959" s="63">
        <v>4396.9949741769697</v>
      </c>
      <c r="I959" s="63">
        <v>2208.0445243957943</v>
      </c>
      <c r="J959" s="56"/>
      <c r="K959" s="56"/>
    </row>
    <row r="960" spans="1:11" x14ac:dyDescent="0.25">
      <c r="A960" s="59">
        <v>957</v>
      </c>
      <c r="B960" s="59">
        <v>1969</v>
      </c>
      <c r="C960" s="59" t="s">
        <v>57</v>
      </c>
      <c r="D960" s="63">
        <v>432.678586890757</v>
      </c>
      <c r="E960" s="63">
        <v>447.25895027688102</v>
      </c>
      <c r="F960" s="63">
        <v>438.88437838211996</v>
      </c>
      <c r="G960" s="63">
        <v>433.34933121439394</v>
      </c>
      <c r="H960" s="63">
        <v>427.148485189062</v>
      </c>
      <c r="I960" s="63">
        <v>425.00614101613496</v>
      </c>
      <c r="J960" s="56"/>
      <c r="K960" s="56"/>
    </row>
    <row r="961" spans="1:11" x14ac:dyDescent="0.25">
      <c r="A961" s="59">
        <v>958</v>
      </c>
      <c r="B961" s="59">
        <v>1969</v>
      </c>
      <c r="C961" s="59" t="s">
        <v>59</v>
      </c>
      <c r="D961" s="63">
        <v>2483.2748965675701</v>
      </c>
      <c r="E961" s="63">
        <v>2497.2757860407301</v>
      </c>
      <c r="F961" s="63">
        <v>2489.70845942099</v>
      </c>
      <c r="G961" s="63">
        <v>2483.9798974356099</v>
      </c>
      <c r="H961" s="63">
        <v>2477.54883731686</v>
      </c>
      <c r="I961" s="63">
        <v>2475.4116858524799</v>
      </c>
      <c r="J961" s="56"/>
      <c r="K961" s="56"/>
    </row>
    <row r="962" spans="1:11" x14ac:dyDescent="0.25">
      <c r="A962" s="59">
        <v>959</v>
      </c>
      <c r="B962" s="59">
        <v>1969</v>
      </c>
      <c r="C962" s="59" t="s">
        <v>58</v>
      </c>
      <c r="D962" s="63">
        <v>5851.6097353721543</v>
      </c>
      <c r="E962" s="63">
        <v>5858.2770429376633</v>
      </c>
      <c r="F962" s="63">
        <v>5854.5631197076355</v>
      </c>
      <c r="G962" s="63">
        <v>5851.9249887354308</v>
      </c>
      <c r="H962" s="63">
        <v>5849.0114410581173</v>
      </c>
      <c r="I962" s="63">
        <v>5848.0924480310168</v>
      </c>
      <c r="J962" s="56"/>
      <c r="K962" s="56"/>
    </row>
    <row r="963" spans="1:11" x14ac:dyDescent="0.25">
      <c r="A963" s="59">
        <v>960</v>
      </c>
      <c r="B963" s="59">
        <v>1969</v>
      </c>
      <c r="C963" s="59" t="s">
        <v>62</v>
      </c>
      <c r="D963" s="63">
        <v>112401.72179473541</v>
      </c>
      <c r="E963" s="63">
        <v>112591.27586875577</v>
      </c>
      <c r="F963" s="63">
        <v>112483.87587857533</v>
      </c>
      <c r="G963" s="63">
        <v>112410.25097239911</v>
      </c>
      <c r="H963" s="63">
        <v>112327.08831623069</v>
      </c>
      <c r="I963" s="63">
        <v>112303.02913170768</v>
      </c>
      <c r="J963" s="56"/>
      <c r="K963" s="56"/>
    </row>
    <row r="964" spans="1:11" x14ac:dyDescent="0.25">
      <c r="A964" s="59">
        <v>961</v>
      </c>
      <c r="B964" s="59">
        <v>1970</v>
      </c>
      <c r="C964" s="59">
        <v>1970</v>
      </c>
      <c r="D964" s="63">
        <v>1009525.9896072564</v>
      </c>
      <c r="E964" s="63">
        <v>1032820.1977994491</v>
      </c>
      <c r="F964" s="63">
        <v>1014508.1216161582</v>
      </c>
      <c r="G964" s="63">
        <v>999773.89125201746</v>
      </c>
      <c r="H964" s="63">
        <v>945546.79226222495</v>
      </c>
      <c r="I964" s="63">
        <v>913394.83134798857</v>
      </c>
      <c r="J964" s="56"/>
      <c r="K964" s="56"/>
    </row>
    <row r="965" spans="1:11" x14ac:dyDescent="0.25">
      <c r="A965" s="59">
        <v>962</v>
      </c>
      <c r="B965" s="59">
        <v>1970</v>
      </c>
      <c r="C965" s="59" t="s">
        <v>44</v>
      </c>
      <c r="D965" s="63">
        <v>95560.932039906475</v>
      </c>
      <c r="E965" s="63">
        <v>96691.854546267379</v>
      </c>
      <c r="F965" s="63">
        <v>95773.941841200038</v>
      </c>
      <c r="G965" s="63">
        <v>95194.162610878033</v>
      </c>
      <c r="H965" s="63">
        <v>93824.299749933867</v>
      </c>
      <c r="I965" s="63">
        <v>93346.088293650697</v>
      </c>
      <c r="J965" s="56"/>
      <c r="K965" s="56"/>
    </row>
    <row r="966" spans="1:11" x14ac:dyDescent="0.25">
      <c r="A966" s="59">
        <v>963</v>
      </c>
      <c r="B966" s="59">
        <v>1970</v>
      </c>
      <c r="C966" s="59" t="s">
        <v>45</v>
      </c>
      <c r="D966" s="63">
        <v>295951.76400219358</v>
      </c>
      <c r="E966" s="63">
        <v>296313.9519806531</v>
      </c>
      <c r="F966" s="63">
        <v>296012.67755967774</v>
      </c>
      <c r="G966" s="63">
        <v>295854.71497825673</v>
      </c>
      <c r="H966" s="63">
        <v>295523.6384410208</v>
      </c>
      <c r="I966" s="63">
        <v>295443.11652280734</v>
      </c>
      <c r="J966" s="56"/>
      <c r="K966" s="56"/>
    </row>
    <row r="967" spans="1:11" x14ac:dyDescent="0.25">
      <c r="A967" s="59">
        <v>964</v>
      </c>
      <c r="B967" s="59">
        <v>1970</v>
      </c>
      <c r="C967" s="59" t="s">
        <v>46</v>
      </c>
      <c r="D967" s="63">
        <v>144315.25707915399</v>
      </c>
      <c r="E967" s="63">
        <v>146661.79743532822</v>
      </c>
      <c r="F967" s="63">
        <v>144735.08486243701</v>
      </c>
      <c r="G967" s="63">
        <v>143623.0425429816</v>
      </c>
      <c r="H967" s="63">
        <v>140923.6871677422</v>
      </c>
      <c r="I967" s="63">
        <v>140202.47448209679</v>
      </c>
      <c r="J967" s="56"/>
      <c r="K967" s="56"/>
    </row>
    <row r="968" spans="1:11" x14ac:dyDescent="0.25">
      <c r="A968" s="59">
        <v>965</v>
      </c>
      <c r="B968" s="59">
        <v>1970</v>
      </c>
      <c r="C968" s="59" t="s">
        <v>47</v>
      </c>
      <c r="D968" s="63">
        <v>31017.4626567622</v>
      </c>
      <c r="E968" s="63">
        <v>31372.3022154723</v>
      </c>
      <c r="F968" s="63">
        <v>31088.555855072598</v>
      </c>
      <c r="G968" s="63">
        <v>30889.323887180999</v>
      </c>
      <c r="H968" s="63">
        <v>30420.135395604699</v>
      </c>
      <c r="I968" s="63">
        <v>30217.645439070599</v>
      </c>
      <c r="J968" s="56"/>
      <c r="K968" s="56"/>
    </row>
    <row r="969" spans="1:11" x14ac:dyDescent="0.25">
      <c r="A969" s="59">
        <v>966</v>
      </c>
      <c r="B969" s="59">
        <v>1970</v>
      </c>
      <c r="C969" s="59" t="s">
        <v>48</v>
      </c>
      <c r="D969" s="63">
        <v>2701.6337016976231</v>
      </c>
      <c r="E969" s="63">
        <v>2705.4524919400428</v>
      </c>
      <c r="F969" s="63">
        <v>2702.28651660785</v>
      </c>
      <c r="G969" s="63">
        <v>2700.5853686861283</v>
      </c>
      <c r="H969" s="63">
        <v>2696.9428128901527</v>
      </c>
      <c r="I969" s="63">
        <v>2696.0463775216181</v>
      </c>
      <c r="J969" s="56"/>
      <c r="K969" s="56"/>
    </row>
    <row r="970" spans="1:11" x14ac:dyDescent="0.25">
      <c r="A970" s="59">
        <v>967</v>
      </c>
      <c r="B970" s="59">
        <v>1970</v>
      </c>
      <c r="C970" s="59" t="s">
        <v>49</v>
      </c>
      <c r="D970" s="63">
        <v>1907.777111376862</v>
      </c>
      <c r="E970" s="63">
        <v>1923.378805587115</v>
      </c>
      <c r="F970" s="63">
        <v>1910.5232678168281</v>
      </c>
      <c r="G970" s="63">
        <v>1903.345664209704</v>
      </c>
      <c r="H970" s="63">
        <v>1886.506634149777</v>
      </c>
      <c r="I970" s="63">
        <v>1882.8251422035341</v>
      </c>
      <c r="J970" s="56"/>
      <c r="K970" s="56"/>
    </row>
    <row r="971" spans="1:11" x14ac:dyDescent="0.25">
      <c r="A971" s="59">
        <v>968</v>
      </c>
      <c r="B971" s="59">
        <v>1970</v>
      </c>
      <c r="C971" s="59" t="s">
        <v>51</v>
      </c>
      <c r="D971" s="63">
        <v>6773.0627171959022</v>
      </c>
      <c r="E971" s="63">
        <v>6776.7376053517719</v>
      </c>
      <c r="F971" s="63">
        <v>6773.7560267914296</v>
      </c>
      <c r="G971" s="63">
        <v>6771.8585918542149</v>
      </c>
      <c r="H971" s="63">
        <v>6767.8697103121885</v>
      </c>
      <c r="I971" s="63">
        <v>6766.3209446206019</v>
      </c>
      <c r="J971" s="56"/>
      <c r="K971" s="56"/>
    </row>
    <row r="972" spans="1:11" x14ac:dyDescent="0.25">
      <c r="A972" s="59">
        <v>969</v>
      </c>
      <c r="B972" s="59">
        <v>1970</v>
      </c>
      <c r="C972" s="59" t="s">
        <v>52</v>
      </c>
      <c r="D972" s="63">
        <v>21387.402007464181</v>
      </c>
      <c r="E972" s="63">
        <v>21551.100571032981</v>
      </c>
      <c r="F972" s="63">
        <v>21418.340592450179</v>
      </c>
      <c r="G972" s="63">
        <v>21334.0672917911</v>
      </c>
      <c r="H972" s="63">
        <v>21139.72662919771</v>
      </c>
      <c r="I972" s="63">
        <v>21072.224571469</v>
      </c>
      <c r="J972" s="56"/>
      <c r="K972" s="56"/>
    </row>
    <row r="973" spans="1:11" x14ac:dyDescent="0.25">
      <c r="A973" s="59">
        <v>970</v>
      </c>
      <c r="B973" s="59">
        <v>1970</v>
      </c>
      <c r="C973" s="59" t="s">
        <v>53</v>
      </c>
      <c r="D973" s="63">
        <v>817.87511921162798</v>
      </c>
      <c r="E973" s="63">
        <v>818.8671590954591</v>
      </c>
      <c r="F973" s="63">
        <v>818.04894011835108</v>
      </c>
      <c r="G973" s="63">
        <v>817.58356670534295</v>
      </c>
      <c r="H973" s="63">
        <v>816.67635868643401</v>
      </c>
      <c r="I973" s="63">
        <v>816.33579379680896</v>
      </c>
      <c r="J973" s="56"/>
      <c r="K973" s="56"/>
    </row>
    <row r="974" spans="1:11" x14ac:dyDescent="0.25">
      <c r="A974" s="59">
        <v>971</v>
      </c>
      <c r="B974" s="59">
        <v>1970</v>
      </c>
      <c r="C974" s="59" t="s">
        <v>54</v>
      </c>
      <c r="D974" s="63">
        <v>65644.845529548402</v>
      </c>
      <c r="E974" s="63">
        <v>65890.367192820093</v>
      </c>
      <c r="F974" s="63">
        <v>65686.681404866191</v>
      </c>
      <c r="G974" s="63">
        <v>65577.186689385097</v>
      </c>
      <c r="H974" s="63">
        <v>65347.521625396301</v>
      </c>
      <c r="I974" s="63">
        <v>65283.969675152002</v>
      </c>
      <c r="J974" s="56"/>
      <c r="K974" s="56"/>
    </row>
    <row r="975" spans="1:11" x14ac:dyDescent="0.25">
      <c r="A975" s="59">
        <v>972</v>
      </c>
      <c r="B975" s="59">
        <v>1970</v>
      </c>
      <c r="C975" s="59" t="s">
        <v>50</v>
      </c>
      <c r="D975" s="63">
        <v>78765.218220048002</v>
      </c>
      <c r="E975" s="63">
        <v>87649.826969797388</v>
      </c>
      <c r="F975" s="63">
        <v>80834.182188616309</v>
      </c>
      <c r="G975" s="63">
        <v>74336.241868272293</v>
      </c>
      <c r="H975" s="63">
        <v>46964.443712127977</v>
      </c>
      <c r="I975" s="63">
        <v>39743.835588297639</v>
      </c>
      <c r="J975" s="56"/>
      <c r="K975" s="56"/>
    </row>
    <row r="976" spans="1:11" x14ac:dyDescent="0.25">
      <c r="A976" s="59">
        <v>973</v>
      </c>
      <c r="B976" s="59">
        <v>1970</v>
      </c>
      <c r="C976" s="59" t="s">
        <v>61</v>
      </c>
      <c r="D976" s="63">
        <v>30422.14075421821</v>
      </c>
      <c r="E976" s="63">
        <v>30432.124929441699</v>
      </c>
      <c r="F976" s="63">
        <v>30423.84078827588</v>
      </c>
      <c r="G976" s="63">
        <v>30419.406198871031</v>
      </c>
      <c r="H976" s="63">
        <v>30410.114683383785</v>
      </c>
      <c r="I976" s="63">
        <v>30407.712824370083</v>
      </c>
      <c r="J976" s="56"/>
      <c r="K976" s="56"/>
    </row>
    <row r="977" spans="1:11" x14ac:dyDescent="0.25">
      <c r="A977" s="59">
        <v>974</v>
      </c>
      <c r="B977" s="59">
        <v>1970</v>
      </c>
      <c r="C977" s="59" t="s">
        <v>55</v>
      </c>
      <c r="D977" s="63">
        <v>95234.184891259501</v>
      </c>
      <c r="E977" s="63">
        <v>104416.33294702671</v>
      </c>
      <c r="F977" s="63">
        <v>97192.806913274791</v>
      </c>
      <c r="G977" s="63">
        <v>91519.409725627193</v>
      </c>
      <c r="H977" s="63">
        <v>70814.251648463993</v>
      </c>
      <c r="I977" s="63">
        <v>49238.051134787456</v>
      </c>
      <c r="J977" s="56"/>
      <c r="K977" s="56"/>
    </row>
    <row r="978" spans="1:11" x14ac:dyDescent="0.25">
      <c r="A978" s="59">
        <v>975</v>
      </c>
      <c r="B978" s="59">
        <v>1970</v>
      </c>
      <c r="C978" s="59" t="s">
        <v>60</v>
      </c>
      <c r="D978" s="63">
        <v>12361.567328701287</v>
      </c>
      <c r="E978" s="63">
        <v>12400.985038932651</v>
      </c>
      <c r="F978" s="63">
        <v>12368.934968835832</v>
      </c>
      <c r="G978" s="63">
        <v>12348.856449828061</v>
      </c>
      <c r="H978" s="63">
        <v>12305.92795997991</v>
      </c>
      <c r="I978" s="63">
        <v>12289.83459115953</v>
      </c>
      <c r="J978" s="56"/>
      <c r="K978" s="56"/>
    </row>
    <row r="979" spans="1:11" x14ac:dyDescent="0.25">
      <c r="A979" s="59">
        <v>976</v>
      </c>
      <c r="B979" s="59">
        <v>1970</v>
      </c>
      <c r="C979" s="59" t="s">
        <v>56</v>
      </c>
      <c r="D979" s="63">
        <v>5423.2423377246905</v>
      </c>
      <c r="E979" s="63">
        <v>5870.6445708133297</v>
      </c>
      <c r="F979" s="63">
        <v>5507.6340471951098</v>
      </c>
      <c r="G979" s="63">
        <v>5275.46197499352</v>
      </c>
      <c r="H979" s="63">
        <v>4608.6709031067803</v>
      </c>
      <c r="I979" s="63">
        <v>2932.3561566738508</v>
      </c>
      <c r="J979" s="56"/>
      <c r="K979" s="56"/>
    </row>
    <row r="980" spans="1:11" x14ac:dyDescent="0.25">
      <c r="A980" s="59">
        <v>977</v>
      </c>
      <c r="B980" s="59">
        <v>1970</v>
      </c>
      <c r="C980" s="59" t="s">
        <v>57</v>
      </c>
      <c r="D980" s="63">
        <v>437.29369100669896</v>
      </c>
      <c r="E980" s="63">
        <v>443.85176283838302</v>
      </c>
      <c r="F980" s="63">
        <v>438.49547728200702</v>
      </c>
      <c r="G980" s="63">
        <v>435.21925677846298</v>
      </c>
      <c r="H980" s="63">
        <v>428.21556050077004</v>
      </c>
      <c r="I980" s="63">
        <v>425.34042857724</v>
      </c>
      <c r="J980" s="56"/>
      <c r="K980" s="56"/>
    </row>
    <row r="981" spans="1:11" x14ac:dyDescent="0.25">
      <c r="A981" s="59">
        <v>978</v>
      </c>
      <c r="B981" s="59">
        <v>1970</v>
      </c>
      <c r="C981" s="59" t="s">
        <v>59</v>
      </c>
      <c r="D981" s="63">
        <v>2488.0933190874398</v>
      </c>
      <c r="E981" s="63">
        <v>2494.4230242334802</v>
      </c>
      <c r="F981" s="63">
        <v>2489.31716159599</v>
      </c>
      <c r="G981" s="63">
        <v>2485.9417899331402</v>
      </c>
      <c r="H981" s="63">
        <v>2478.6338195615499</v>
      </c>
      <c r="I981" s="63">
        <v>2475.7414556940298</v>
      </c>
      <c r="J981" s="56"/>
      <c r="K981" s="56"/>
    </row>
    <row r="982" spans="1:11" x14ac:dyDescent="0.25">
      <c r="A982" s="59">
        <v>979</v>
      </c>
      <c r="B982" s="59">
        <v>1970</v>
      </c>
      <c r="C982" s="59" t="s">
        <v>58</v>
      </c>
      <c r="D982" s="63">
        <v>5853.8059199547934</v>
      </c>
      <c r="E982" s="63">
        <v>5856.8400556480101</v>
      </c>
      <c r="F982" s="63">
        <v>5854.3786877543525</v>
      </c>
      <c r="G982" s="63">
        <v>5852.8135588347359</v>
      </c>
      <c r="H982" s="63">
        <v>5849.4878334695713</v>
      </c>
      <c r="I982" s="63">
        <v>5848.2332785380358</v>
      </c>
      <c r="J982" s="56"/>
      <c r="K982" s="56"/>
    </row>
    <row r="983" spans="1:11" x14ac:dyDescent="0.25">
      <c r="A983" s="59">
        <v>980</v>
      </c>
      <c r="B983" s="59">
        <v>1970</v>
      </c>
      <c r="C983" s="59" t="s">
        <v>62</v>
      </c>
      <c r="D983" s="63">
        <v>112462.43118074494</v>
      </c>
      <c r="E983" s="63">
        <v>112549.35849716916</v>
      </c>
      <c r="F983" s="63">
        <v>112478.63451628963</v>
      </c>
      <c r="G983" s="63">
        <v>112434.66923695036</v>
      </c>
      <c r="H983" s="63">
        <v>112340.04161669637</v>
      </c>
      <c r="I983" s="63">
        <v>112306.67864750164</v>
      </c>
      <c r="J983" s="56"/>
      <c r="K983" s="56"/>
    </row>
    <row r="984" spans="1:11" x14ac:dyDescent="0.25">
      <c r="A984" s="59">
        <v>981</v>
      </c>
      <c r="B984" s="59">
        <v>1971</v>
      </c>
      <c r="C984" s="59">
        <v>1971</v>
      </c>
      <c r="D984" s="63">
        <v>1008875.467824568</v>
      </c>
      <c r="E984" s="63">
        <v>1027818.948945172</v>
      </c>
      <c r="F984" s="63">
        <v>997203.75871567579</v>
      </c>
      <c r="G984" s="63">
        <v>954496.84451239207</v>
      </c>
      <c r="H984" s="63">
        <v>912523.46225060662</v>
      </c>
      <c r="I984" s="63">
        <v>857371.44155054749</v>
      </c>
      <c r="J984" s="56"/>
      <c r="K984" s="56"/>
    </row>
    <row r="985" spans="1:11" x14ac:dyDescent="0.25">
      <c r="A985" s="59">
        <v>982</v>
      </c>
      <c r="B985" s="59">
        <v>1971</v>
      </c>
      <c r="C985" s="59" t="s">
        <v>44</v>
      </c>
      <c r="D985" s="63">
        <v>95534.357989847646</v>
      </c>
      <c r="E985" s="63">
        <v>96420.984330683335</v>
      </c>
      <c r="F985" s="63">
        <v>95109.2780489742</v>
      </c>
      <c r="G985" s="63">
        <v>94092.026313144903</v>
      </c>
      <c r="H985" s="63">
        <v>93342.520765735855</v>
      </c>
      <c r="I985" s="63">
        <v>91437.61959860858</v>
      </c>
      <c r="J985" s="56"/>
      <c r="K985" s="56"/>
    </row>
    <row r="986" spans="1:11" x14ac:dyDescent="0.25">
      <c r="A986" s="59">
        <v>983</v>
      </c>
      <c r="B986" s="59">
        <v>1971</v>
      </c>
      <c r="C986" s="59" t="s">
        <v>45</v>
      </c>
      <c r="D986" s="63">
        <v>295944.396336862</v>
      </c>
      <c r="E986" s="63">
        <v>296218.2269227943</v>
      </c>
      <c r="F986" s="63">
        <v>295833.72957811289</v>
      </c>
      <c r="G986" s="63">
        <v>295585.93114904442</v>
      </c>
      <c r="H986" s="63">
        <v>295442.59147692408</v>
      </c>
      <c r="I986" s="63">
        <v>294934.29786472663</v>
      </c>
      <c r="J986" s="56"/>
      <c r="K986" s="56"/>
    </row>
    <row r="987" spans="1:11" x14ac:dyDescent="0.25">
      <c r="A987" s="59">
        <v>984</v>
      </c>
      <c r="B987" s="59">
        <v>1971</v>
      </c>
      <c r="C987" s="59" t="s">
        <v>46</v>
      </c>
      <c r="D987" s="63">
        <v>144263.72661379731</v>
      </c>
      <c r="E987" s="63">
        <v>146075.128530949</v>
      </c>
      <c r="F987" s="63">
        <v>143469.4719784816</v>
      </c>
      <c r="G987" s="63">
        <v>141482.1449230111</v>
      </c>
      <c r="H987" s="63">
        <v>140197.71395257051</v>
      </c>
      <c r="I987" s="63">
        <v>129798.63396241609</v>
      </c>
      <c r="J987" s="56"/>
      <c r="K987" s="56"/>
    </row>
    <row r="988" spans="1:11" x14ac:dyDescent="0.25">
      <c r="A988" s="59">
        <v>985</v>
      </c>
      <c r="B988" s="59">
        <v>1971</v>
      </c>
      <c r="C988" s="59" t="s">
        <v>47</v>
      </c>
      <c r="D988" s="63">
        <v>31008.434017714801</v>
      </c>
      <c r="E988" s="63">
        <v>31292.109542325001</v>
      </c>
      <c r="F988" s="63">
        <v>30858.453410353501</v>
      </c>
      <c r="G988" s="63">
        <v>30508.762318179801</v>
      </c>
      <c r="H988" s="63">
        <v>30216.034587991799</v>
      </c>
      <c r="I988" s="63">
        <v>30020.547072896599</v>
      </c>
      <c r="J988" s="56"/>
      <c r="K988" s="56"/>
    </row>
    <row r="989" spans="1:11" x14ac:dyDescent="0.25">
      <c r="A989" s="59">
        <v>986</v>
      </c>
      <c r="B989" s="59">
        <v>1971</v>
      </c>
      <c r="C989" s="59" t="s">
        <v>48</v>
      </c>
      <c r="D989" s="63">
        <v>2701.5544670961349</v>
      </c>
      <c r="E989" s="63">
        <v>2704.458210400564</v>
      </c>
      <c r="F989" s="63">
        <v>2700.3573849944701</v>
      </c>
      <c r="G989" s="63">
        <v>2697.6323518711179</v>
      </c>
      <c r="H989" s="63">
        <v>2696.0405297475359</v>
      </c>
      <c r="I989" s="63">
        <v>2690.4768682137183</v>
      </c>
      <c r="J989" s="56"/>
      <c r="K989" s="56"/>
    </row>
    <row r="990" spans="1:11" x14ac:dyDescent="0.25">
      <c r="A990" s="59">
        <v>987</v>
      </c>
      <c r="B990" s="59">
        <v>1971</v>
      </c>
      <c r="C990" s="59" t="s">
        <v>49</v>
      </c>
      <c r="D990" s="63">
        <v>1907.4425950908612</v>
      </c>
      <c r="E990" s="63">
        <v>1919.4430760749519</v>
      </c>
      <c r="F990" s="63">
        <v>1902.385084333238</v>
      </c>
      <c r="G990" s="63">
        <v>1889.86974460285</v>
      </c>
      <c r="H990" s="63">
        <v>1882.803229575924</v>
      </c>
      <c r="I990" s="63">
        <v>1847.3692861249538</v>
      </c>
      <c r="J990" s="56"/>
      <c r="K990" s="56"/>
    </row>
    <row r="991" spans="1:11" x14ac:dyDescent="0.25">
      <c r="A991" s="59">
        <v>988</v>
      </c>
      <c r="B991" s="59">
        <v>1971</v>
      </c>
      <c r="C991" s="59" t="s">
        <v>51</v>
      </c>
      <c r="D991" s="63">
        <v>6772.976006672352</v>
      </c>
      <c r="E991" s="63">
        <v>6775.8560160178358</v>
      </c>
      <c r="F991" s="63">
        <v>6771.5766629885302</v>
      </c>
      <c r="G991" s="63">
        <v>6768.5781059874853</v>
      </c>
      <c r="H991" s="63">
        <v>6766.3089812028638</v>
      </c>
      <c r="I991" s="63">
        <v>6764.901051959092</v>
      </c>
      <c r="J991" s="56"/>
      <c r="K991" s="56"/>
    </row>
    <row r="992" spans="1:11" x14ac:dyDescent="0.25">
      <c r="A992" s="59">
        <v>989</v>
      </c>
      <c r="B992" s="59">
        <v>1971</v>
      </c>
      <c r="C992" s="59" t="s">
        <v>52</v>
      </c>
      <c r="D992" s="63">
        <v>21383.540128546469</v>
      </c>
      <c r="E992" s="63">
        <v>21512.044376273301</v>
      </c>
      <c r="F992" s="63">
        <v>21321.713444015397</v>
      </c>
      <c r="G992" s="63">
        <v>21176.880628486841</v>
      </c>
      <c r="H992" s="63">
        <v>21071.722842270869</v>
      </c>
      <c r="I992" s="63">
        <v>20853.71637887603</v>
      </c>
      <c r="J992" s="56"/>
      <c r="K992" s="56"/>
    </row>
    <row r="993" spans="1:11" x14ac:dyDescent="0.25">
      <c r="A993" s="59">
        <v>990</v>
      </c>
      <c r="B993" s="59">
        <v>1971</v>
      </c>
      <c r="C993" s="59" t="s">
        <v>53</v>
      </c>
      <c r="D993" s="63">
        <v>817.85371190165506</v>
      </c>
      <c r="E993" s="63">
        <v>818.61095424030509</v>
      </c>
      <c r="F993" s="63">
        <v>817.51689998307393</v>
      </c>
      <c r="G993" s="63">
        <v>816.83335793645301</v>
      </c>
      <c r="H993" s="63">
        <v>816.33315577801704</v>
      </c>
      <c r="I993" s="63">
        <v>816.02571593026801</v>
      </c>
      <c r="J993" s="56"/>
      <c r="K993" s="56"/>
    </row>
    <row r="994" spans="1:11" x14ac:dyDescent="0.25">
      <c r="A994" s="59">
        <v>991</v>
      </c>
      <c r="B994" s="59">
        <v>1971</v>
      </c>
      <c r="C994" s="59" t="s">
        <v>54</v>
      </c>
      <c r="D994" s="63">
        <v>65639.7582326806</v>
      </c>
      <c r="E994" s="63">
        <v>65825.989433687195</v>
      </c>
      <c r="F994" s="63">
        <v>65562.319037131107</v>
      </c>
      <c r="G994" s="63">
        <v>65390.518230315509</v>
      </c>
      <c r="H994" s="63">
        <v>65283.529178560399</v>
      </c>
      <c r="I994" s="63">
        <v>64969.720290702098</v>
      </c>
      <c r="J994" s="56"/>
      <c r="K994" s="56"/>
    </row>
    <row r="995" spans="1:11" x14ac:dyDescent="0.25">
      <c r="A995" s="59">
        <v>992</v>
      </c>
      <c r="B995" s="59">
        <v>1971</v>
      </c>
      <c r="C995" s="59" t="s">
        <v>50</v>
      </c>
      <c r="D995" s="63">
        <v>78486.511734917309</v>
      </c>
      <c r="E995" s="63">
        <v>85893.982594550791</v>
      </c>
      <c r="F995" s="63">
        <v>73064.365547441805</v>
      </c>
      <c r="G995" s="63">
        <v>48681.891445499663</v>
      </c>
      <c r="H995" s="63">
        <v>39634.29901872827</v>
      </c>
      <c r="I995" s="63">
        <v>17955.237074135388</v>
      </c>
      <c r="J995" s="56"/>
      <c r="K995" s="56"/>
    </row>
    <row r="996" spans="1:11" x14ac:dyDescent="0.25">
      <c r="A996" s="59">
        <v>993</v>
      </c>
      <c r="B996" s="59">
        <v>1971</v>
      </c>
      <c r="C996" s="59" t="s">
        <v>61</v>
      </c>
      <c r="D996" s="63">
        <v>30421.93437598833</v>
      </c>
      <c r="E996" s="63">
        <v>30429.511766971231</v>
      </c>
      <c r="F996" s="63">
        <v>30418.809352567692</v>
      </c>
      <c r="G996" s="63">
        <v>30411.84801988507</v>
      </c>
      <c r="H996" s="63">
        <v>30407.69670437523</v>
      </c>
      <c r="I996" s="63">
        <v>30394.970492325097</v>
      </c>
      <c r="J996" s="56"/>
      <c r="K996" s="56"/>
    </row>
    <row r="997" spans="1:11" x14ac:dyDescent="0.25">
      <c r="A997" s="59">
        <v>994</v>
      </c>
      <c r="B997" s="59">
        <v>1971</v>
      </c>
      <c r="C997" s="59" t="s">
        <v>55</v>
      </c>
      <c r="D997" s="63">
        <v>94980.423729168004</v>
      </c>
      <c r="E997" s="63">
        <v>102457.93218244601</v>
      </c>
      <c r="F997" s="63">
        <v>90586.678108065797</v>
      </c>
      <c r="G997" s="63">
        <v>76779.592753191406</v>
      </c>
      <c r="H997" s="63">
        <v>48647.841059017032</v>
      </c>
      <c r="I997" s="63">
        <v>29429.43084336038</v>
      </c>
      <c r="J997" s="56"/>
      <c r="K997" s="56"/>
    </row>
    <row r="998" spans="1:11" x14ac:dyDescent="0.25">
      <c r="A998" s="59">
        <v>995</v>
      </c>
      <c r="B998" s="59">
        <v>1971</v>
      </c>
      <c r="C998" s="59" t="s">
        <v>60</v>
      </c>
      <c r="D998" s="63">
        <v>12360.648258477664</v>
      </c>
      <c r="E998" s="63">
        <v>12391.446776804163</v>
      </c>
      <c r="F998" s="63">
        <v>12345.898233318965</v>
      </c>
      <c r="G998" s="63">
        <v>12313.690042255785</v>
      </c>
      <c r="H998" s="63">
        <v>12289.711400337899</v>
      </c>
      <c r="I998" s="63">
        <v>12266.995365469007</v>
      </c>
      <c r="J998" s="56"/>
      <c r="K998" s="56"/>
    </row>
    <row r="999" spans="1:11" x14ac:dyDescent="0.25">
      <c r="A999" s="59">
        <v>996</v>
      </c>
      <c r="B999" s="59">
        <v>1971</v>
      </c>
      <c r="C999" s="59" t="s">
        <v>56</v>
      </c>
      <c r="D999" s="63">
        <v>5412.6773629685995</v>
      </c>
      <c r="E999" s="63">
        <v>5763.6103899324899</v>
      </c>
      <c r="F999" s="63">
        <v>5240.1987823630297</v>
      </c>
      <c r="G999" s="63">
        <v>4783.8547154266907</v>
      </c>
      <c r="H999" s="63">
        <v>2772.6264221853062</v>
      </c>
      <c r="I999" s="63">
        <v>2207.2026690846742</v>
      </c>
      <c r="J999" s="56"/>
      <c r="K999" s="56"/>
    </row>
    <row r="1000" spans="1:11" x14ac:dyDescent="0.25">
      <c r="A1000" s="59">
        <v>997</v>
      </c>
      <c r="B1000" s="59">
        <v>1971</v>
      </c>
      <c r="C1000" s="59" t="s">
        <v>57</v>
      </c>
      <c r="D1000" s="63">
        <v>437.14393493035698</v>
      </c>
      <c r="E1000" s="63">
        <v>442.22347239677799</v>
      </c>
      <c r="F1000" s="63">
        <v>434.73391197338594</v>
      </c>
      <c r="G1000" s="63">
        <v>429.49319932905098</v>
      </c>
      <c r="H1000" s="63">
        <v>425.31763710102302</v>
      </c>
      <c r="I1000" s="63">
        <v>422.58931352204502</v>
      </c>
      <c r="J1000" s="56"/>
      <c r="K1000" s="56"/>
    </row>
    <row r="1001" spans="1:11" x14ac:dyDescent="0.25">
      <c r="A1001" s="59">
        <v>998</v>
      </c>
      <c r="B1001" s="59">
        <v>1971</v>
      </c>
      <c r="C1001" s="59" t="s">
        <v>59</v>
      </c>
      <c r="D1001" s="63">
        <v>2487.9394463169401</v>
      </c>
      <c r="E1001" s="63">
        <v>2492.9434757792901</v>
      </c>
      <c r="F1001" s="63">
        <v>2485.4337411482002</v>
      </c>
      <c r="G1001" s="63">
        <v>2479.9480456415699</v>
      </c>
      <c r="H1001" s="63">
        <v>2475.7190486575701</v>
      </c>
      <c r="I1001" s="63">
        <v>2473.06836353074</v>
      </c>
      <c r="J1001" s="56"/>
      <c r="K1001" s="56"/>
    </row>
    <row r="1002" spans="1:11" x14ac:dyDescent="0.25">
      <c r="A1002" s="59">
        <v>999</v>
      </c>
      <c r="B1002" s="59">
        <v>1971</v>
      </c>
      <c r="C1002" s="59" t="s">
        <v>58</v>
      </c>
      <c r="D1002" s="63">
        <v>5853.7343356969541</v>
      </c>
      <c r="E1002" s="63">
        <v>5856.1138014253575</v>
      </c>
      <c r="F1002" s="63">
        <v>5852.5819286171673</v>
      </c>
      <c r="G1002" s="63">
        <v>5850.083523282542</v>
      </c>
      <c r="H1002" s="63">
        <v>5848.2236778473789</v>
      </c>
      <c r="I1002" s="63">
        <v>5846.7077182640669</v>
      </c>
      <c r="J1002" s="56"/>
      <c r="K1002" s="56"/>
    </row>
    <row r="1003" spans="1:11" x14ac:dyDescent="0.25">
      <c r="A1003" s="59">
        <v>1000</v>
      </c>
      <c r="B1003" s="59">
        <v>1971</v>
      </c>
      <c r="C1003" s="59" t="s">
        <v>62</v>
      </c>
      <c r="D1003" s="63">
        <v>112460.41454589413</v>
      </c>
      <c r="E1003" s="63">
        <v>112528.33309142019</v>
      </c>
      <c r="F1003" s="63">
        <v>112428.25758081177</v>
      </c>
      <c r="G1003" s="63">
        <v>112357.26564529992</v>
      </c>
      <c r="H1003" s="63">
        <v>112306.42858199905</v>
      </c>
      <c r="I1003" s="63">
        <v>112241.93162040196</v>
      </c>
      <c r="J1003" s="56"/>
      <c r="K1003" s="56"/>
    </row>
    <row r="1004" spans="1:11" x14ac:dyDescent="0.25">
      <c r="A1004" s="59">
        <v>1001</v>
      </c>
      <c r="B1004" s="59">
        <v>1972</v>
      </c>
      <c r="C1004" s="59">
        <v>1972</v>
      </c>
      <c r="D1004" s="63">
        <v>1039687.035669705</v>
      </c>
      <c r="E1004" s="63">
        <v>1026014.9426729828</v>
      </c>
      <c r="F1004" s="63">
        <v>990507.17417729064</v>
      </c>
      <c r="G1004" s="63">
        <v>939612.26285424537</v>
      </c>
      <c r="H1004" s="63">
        <v>886188.85942581203</v>
      </c>
      <c r="I1004" s="63">
        <v>827575.79107757588</v>
      </c>
      <c r="J1004" s="56"/>
      <c r="K1004" s="56"/>
    </row>
    <row r="1005" spans="1:11" x14ac:dyDescent="0.25">
      <c r="A1005" s="59">
        <v>1002</v>
      </c>
      <c r="B1005" s="59">
        <v>1972</v>
      </c>
      <c r="C1005" s="59" t="s">
        <v>44</v>
      </c>
      <c r="D1005" s="63">
        <v>97087.384109845385</v>
      </c>
      <c r="E1005" s="63">
        <v>96326.915386747351</v>
      </c>
      <c r="F1005" s="63">
        <v>94912.79856596337</v>
      </c>
      <c r="G1005" s="63">
        <v>93689.772080854134</v>
      </c>
      <c r="H1005" s="63">
        <v>92614.847643646281</v>
      </c>
      <c r="I1005" s="63">
        <v>90810.767070724673</v>
      </c>
      <c r="J1005" s="56"/>
      <c r="K1005" s="56"/>
    </row>
    <row r="1006" spans="1:11" x14ac:dyDescent="0.25">
      <c r="A1006" s="59">
        <v>1003</v>
      </c>
      <c r="B1006" s="59">
        <v>1972</v>
      </c>
      <c r="C1006" s="59" t="s">
        <v>45</v>
      </c>
      <c r="D1006" s="63">
        <v>296465.13662955514</v>
      </c>
      <c r="E1006" s="63">
        <v>296186.36781741399</v>
      </c>
      <c r="F1006" s="63">
        <v>295787.48637372651</v>
      </c>
      <c r="G1006" s="63">
        <v>295497.65025271394</v>
      </c>
      <c r="H1006" s="63">
        <v>295210.37470484292</v>
      </c>
      <c r="I1006" s="63">
        <v>294803.58146521822</v>
      </c>
      <c r="J1006" s="56"/>
      <c r="K1006" s="56"/>
    </row>
    <row r="1007" spans="1:11" x14ac:dyDescent="0.25">
      <c r="A1007" s="59">
        <v>1004</v>
      </c>
      <c r="B1007" s="59">
        <v>1972</v>
      </c>
      <c r="C1007" s="59" t="s">
        <v>46</v>
      </c>
      <c r="D1007" s="63">
        <v>147542.96807179609</v>
      </c>
      <c r="E1007" s="63">
        <v>145874.76976516438</v>
      </c>
      <c r="F1007" s="63">
        <v>143126.15268356499</v>
      </c>
      <c r="G1007" s="63">
        <v>140690.52686411951</v>
      </c>
      <c r="H1007" s="63">
        <v>137275.45468639769</v>
      </c>
      <c r="I1007" s="63">
        <v>118633.75285059329</v>
      </c>
      <c r="J1007" s="56"/>
      <c r="K1007" s="56"/>
    </row>
    <row r="1008" spans="1:11" x14ac:dyDescent="0.25">
      <c r="A1008" s="59">
        <v>1005</v>
      </c>
      <c r="B1008" s="59">
        <v>1972</v>
      </c>
      <c r="C1008" s="59" t="s">
        <v>47</v>
      </c>
      <c r="D1008" s="63">
        <v>31484.396182962799</v>
      </c>
      <c r="E1008" s="63">
        <v>31263.590351130799</v>
      </c>
      <c r="F1008" s="63">
        <v>30784.828862618298</v>
      </c>
      <c r="G1008" s="63">
        <v>30367.9348735688</v>
      </c>
      <c r="H1008" s="63">
        <v>30142.567149583901</v>
      </c>
      <c r="I1008" s="63">
        <v>29935.791796974099</v>
      </c>
      <c r="J1008" s="56"/>
      <c r="K1008" s="56"/>
    </row>
    <row r="1009" spans="1:11" x14ac:dyDescent="0.25">
      <c r="A1009" s="59">
        <v>1006</v>
      </c>
      <c r="B1009" s="59">
        <v>1972</v>
      </c>
      <c r="C1009" s="59" t="s">
        <v>48</v>
      </c>
      <c r="D1009" s="63">
        <v>2707.0003475156441</v>
      </c>
      <c r="E1009" s="63">
        <v>2704.1248545808066</v>
      </c>
      <c r="F1009" s="63">
        <v>2699.8533970912858</v>
      </c>
      <c r="G1009" s="63">
        <v>2696.6543382075511</v>
      </c>
      <c r="H1009" s="63">
        <v>2693.4884146632421</v>
      </c>
      <c r="I1009" s="63">
        <v>2689.1366847358531</v>
      </c>
      <c r="J1009" s="56"/>
      <c r="K1009" s="56"/>
    </row>
    <row r="1010" spans="1:11" x14ac:dyDescent="0.25">
      <c r="A1010" s="59">
        <v>1007</v>
      </c>
      <c r="B1010" s="59">
        <v>1972</v>
      </c>
      <c r="C1010" s="59" t="s">
        <v>49</v>
      </c>
      <c r="D1010" s="63">
        <v>1929.2880652768808</v>
      </c>
      <c r="E1010" s="63">
        <v>1918.1008459792201</v>
      </c>
      <c r="F1010" s="63">
        <v>1900.2798213596038</v>
      </c>
      <c r="G1010" s="63">
        <v>1885.2228270240389</v>
      </c>
      <c r="H1010" s="63">
        <v>1867.0698596049581</v>
      </c>
      <c r="I1010" s="63">
        <v>1839.7026932673889</v>
      </c>
      <c r="J1010" s="56"/>
      <c r="K1010" s="56"/>
    </row>
    <row r="1011" spans="1:11" x14ac:dyDescent="0.25">
      <c r="A1011" s="59">
        <v>1008</v>
      </c>
      <c r="B1011" s="59">
        <v>1972</v>
      </c>
      <c r="C1011" s="59" t="s">
        <v>51</v>
      </c>
      <c r="D1011" s="63">
        <v>6778.0323838155946</v>
      </c>
      <c r="E1011" s="63">
        <v>6775.5504805992068</v>
      </c>
      <c r="F1011" s="63">
        <v>6770.9162832257662</v>
      </c>
      <c r="G1011" s="63">
        <v>6767.4613802423264</v>
      </c>
      <c r="H1011" s="63">
        <v>6765.7702709618461</v>
      </c>
      <c r="I1011" s="63">
        <v>6764.2460803342974</v>
      </c>
      <c r="J1011" s="56"/>
      <c r="K1011" s="56"/>
    </row>
    <row r="1012" spans="1:11" x14ac:dyDescent="0.25">
      <c r="A1012" s="59">
        <v>1009</v>
      </c>
      <c r="B1012" s="59">
        <v>1972</v>
      </c>
      <c r="C1012" s="59" t="s">
        <v>52</v>
      </c>
      <c r="D1012" s="63">
        <v>21607.92863877428</v>
      </c>
      <c r="E1012" s="63">
        <v>21498.454583597719</v>
      </c>
      <c r="F1012" s="63">
        <v>21293.0991754153</v>
      </c>
      <c r="G1012" s="63">
        <v>21120.815507196461</v>
      </c>
      <c r="H1012" s="63">
        <v>20983.478039959682</v>
      </c>
      <c r="I1012" s="63">
        <v>20789.848662492008</v>
      </c>
      <c r="J1012" s="56"/>
      <c r="K1012" s="56"/>
    </row>
    <row r="1013" spans="1:11" x14ac:dyDescent="0.25">
      <c r="A1013" s="59">
        <v>1010</v>
      </c>
      <c r="B1013" s="59">
        <v>1972</v>
      </c>
      <c r="C1013" s="59" t="s">
        <v>53</v>
      </c>
      <c r="D1013" s="63">
        <v>819.271437254837</v>
      </c>
      <c r="E1013" s="63">
        <v>818.52527299235203</v>
      </c>
      <c r="F1013" s="63">
        <v>817.36271963044703</v>
      </c>
      <c r="G1013" s="63">
        <v>816.58629624531909</v>
      </c>
      <c r="H1013" s="63">
        <v>816.21540227180299</v>
      </c>
      <c r="I1013" s="63">
        <v>815.80810957474102</v>
      </c>
      <c r="J1013" s="56"/>
      <c r="K1013" s="56"/>
    </row>
    <row r="1014" spans="1:11" x14ac:dyDescent="0.25">
      <c r="A1014" s="59">
        <v>1011</v>
      </c>
      <c r="B1014" s="59">
        <v>1972</v>
      </c>
      <c r="C1014" s="59" t="s">
        <v>54</v>
      </c>
      <c r="D1014" s="63">
        <v>65991.842694764287</v>
      </c>
      <c r="E1014" s="63">
        <v>65804.517448103798</v>
      </c>
      <c r="F1014" s="63">
        <v>65529.100836773301</v>
      </c>
      <c r="G1014" s="63">
        <v>65328.175888538208</v>
      </c>
      <c r="H1014" s="63">
        <v>65144.611905281701</v>
      </c>
      <c r="I1014" s="63">
        <v>64878.675735964003</v>
      </c>
      <c r="J1014" s="56"/>
      <c r="K1014" s="56"/>
    </row>
    <row r="1015" spans="1:11" x14ac:dyDescent="0.25">
      <c r="A1015" s="59">
        <v>1012</v>
      </c>
      <c r="B1015" s="59">
        <v>1972</v>
      </c>
      <c r="C1015" s="59" t="s">
        <v>50</v>
      </c>
      <c r="D1015" s="63">
        <v>89947.032206914504</v>
      </c>
      <c r="E1015" s="63">
        <v>85242.584136853708</v>
      </c>
      <c r="F1015" s="63">
        <v>69488.986128927994</v>
      </c>
      <c r="G1015" s="63">
        <v>45728.223930101471</v>
      </c>
      <c r="H1015" s="63">
        <v>28489.948632058069</v>
      </c>
      <c r="I1015" s="63">
        <v>6771.7640748501653</v>
      </c>
      <c r="J1015" s="56"/>
      <c r="K1015" s="56"/>
    </row>
    <row r="1016" spans="1:11" x14ac:dyDescent="0.25">
      <c r="A1016" s="59">
        <v>1013</v>
      </c>
      <c r="B1016" s="59">
        <v>1972</v>
      </c>
      <c r="C1016" s="59" t="s">
        <v>61</v>
      </c>
      <c r="D1016" s="63">
        <v>30436.22264172112</v>
      </c>
      <c r="E1016" s="63">
        <v>30428.638467707649</v>
      </c>
      <c r="F1016" s="63">
        <v>30417.484193755517</v>
      </c>
      <c r="G1016" s="63">
        <v>30409.362927476221</v>
      </c>
      <c r="H1016" s="63">
        <v>30401.851838029062</v>
      </c>
      <c r="I1016" s="63">
        <v>30391.703705247928</v>
      </c>
      <c r="J1016" s="56"/>
      <c r="K1016" s="56"/>
    </row>
    <row r="1017" spans="1:11" x14ac:dyDescent="0.25">
      <c r="A1017" s="59">
        <v>1014</v>
      </c>
      <c r="B1017" s="59">
        <v>1972</v>
      </c>
      <c r="C1017" s="59" t="s">
        <v>55</v>
      </c>
      <c r="D1017" s="63">
        <v>107068.6418041713</v>
      </c>
      <c r="E1017" s="63">
        <v>101747.25456088249</v>
      </c>
      <c r="F1017" s="63">
        <v>88301.067261682998</v>
      </c>
      <c r="G1017" s="63">
        <v>66756.289840192592</v>
      </c>
      <c r="H1017" s="63">
        <v>38269.973803331792</v>
      </c>
      <c r="I1017" s="63">
        <v>23302.703846940454</v>
      </c>
      <c r="J1017" s="56"/>
      <c r="K1017" s="56"/>
    </row>
    <row r="1018" spans="1:11" x14ac:dyDescent="0.25">
      <c r="A1018" s="59">
        <v>1015</v>
      </c>
      <c r="B1018" s="59">
        <v>1972</v>
      </c>
      <c r="C1018" s="59" t="s">
        <v>60</v>
      </c>
      <c r="D1018" s="63">
        <v>12415.093535608226</v>
      </c>
      <c r="E1018" s="63">
        <v>12388.153368439456</v>
      </c>
      <c r="F1018" s="63">
        <v>12339.00124194962</v>
      </c>
      <c r="G1018" s="63">
        <v>12301.615324853277</v>
      </c>
      <c r="H1018" s="63">
        <v>12280.391332862968</v>
      </c>
      <c r="I1018" s="63">
        <v>12258.322907946966</v>
      </c>
      <c r="J1018" s="56"/>
      <c r="K1018" s="56"/>
    </row>
    <row r="1019" spans="1:11" x14ac:dyDescent="0.25">
      <c r="A1019" s="59">
        <v>1016</v>
      </c>
      <c r="B1019" s="59">
        <v>1972</v>
      </c>
      <c r="C1019" s="59" t="s">
        <v>56</v>
      </c>
      <c r="D1019" s="63">
        <v>6025.7279451785698</v>
      </c>
      <c r="E1019" s="63">
        <v>5726.3785028782895</v>
      </c>
      <c r="F1019" s="63">
        <v>5155.4753361216199</v>
      </c>
      <c r="G1019" s="63">
        <v>4470.59223438563</v>
      </c>
      <c r="H1019" s="63">
        <v>2207.5061014546341</v>
      </c>
      <c r="I1019" s="63">
        <v>1928.609265517754</v>
      </c>
      <c r="J1019" s="56"/>
      <c r="K1019" s="56"/>
    </row>
    <row r="1020" spans="1:11" x14ac:dyDescent="0.25">
      <c r="A1020" s="59">
        <v>1017</v>
      </c>
      <c r="B1020" s="59">
        <v>1972</v>
      </c>
      <c r="C1020" s="59" t="s">
        <v>57</v>
      </c>
      <c r="D1020" s="63">
        <v>446.34090723120602</v>
      </c>
      <c r="E1020" s="63">
        <v>441.66950953419905</v>
      </c>
      <c r="F1020" s="63">
        <v>433.59482745117697</v>
      </c>
      <c r="G1020" s="63">
        <v>427.46923501594199</v>
      </c>
      <c r="H1020" s="63">
        <v>424.287877567056</v>
      </c>
      <c r="I1020" s="63">
        <v>420.87698905016498</v>
      </c>
      <c r="J1020" s="56"/>
      <c r="K1020" s="56"/>
    </row>
    <row r="1021" spans="1:11" x14ac:dyDescent="0.25">
      <c r="A1021" s="59">
        <v>1018</v>
      </c>
      <c r="B1021" s="59">
        <v>1972</v>
      </c>
      <c r="C1021" s="59" t="s">
        <v>59</v>
      </c>
      <c r="D1021" s="63">
        <v>2496.5406235586402</v>
      </c>
      <c r="E1021" s="63">
        <v>2492.42431518903</v>
      </c>
      <c r="F1021" s="63">
        <v>2484.2379372483801</v>
      </c>
      <c r="G1021" s="63">
        <v>2477.8736561517298</v>
      </c>
      <c r="H1021" s="63">
        <v>2474.7070146267902</v>
      </c>
      <c r="I1021" s="63">
        <v>2471.96052916399</v>
      </c>
      <c r="J1021" s="56"/>
      <c r="K1021" s="56"/>
    </row>
    <row r="1022" spans="1:11" x14ac:dyDescent="0.25">
      <c r="A1022" s="59">
        <v>1019</v>
      </c>
      <c r="B1022" s="59">
        <v>1972</v>
      </c>
      <c r="C1022" s="59" t="s">
        <v>58</v>
      </c>
      <c r="D1022" s="63">
        <v>5857.9015817549362</v>
      </c>
      <c r="E1022" s="63">
        <v>5855.8616524892232</v>
      </c>
      <c r="F1022" s="63">
        <v>5852.0409312811953</v>
      </c>
      <c r="G1022" s="63">
        <v>5849.1530102712868</v>
      </c>
      <c r="H1022" s="63">
        <v>5847.6092437882144</v>
      </c>
      <c r="I1022" s="63">
        <v>5846.13504079627</v>
      </c>
      <c r="J1022" s="56"/>
      <c r="K1022" s="56"/>
    </row>
    <row r="1023" spans="1:11" x14ac:dyDescent="0.25">
      <c r="A1023" s="59">
        <v>1020</v>
      </c>
      <c r="B1023" s="59">
        <v>1972</v>
      </c>
      <c r="C1023" s="59" t="s">
        <v>62</v>
      </c>
      <c r="D1023" s="63">
        <v>112580.2858620054</v>
      </c>
      <c r="E1023" s="63">
        <v>112521.06135269956</v>
      </c>
      <c r="F1023" s="63">
        <v>112413.40759950323</v>
      </c>
      <c r="G1023" s="63">
        <v>112330.88238708682</v>
      </c>
      <c r="H1023" s="63">
        <v>112278.70550487924</v>
      </c>
      <c r="I1023" s="63">
        <v>112222.40356818368</v>
      </c>
      <c r="J1023" s="56"/>
      <c r="K1023" s="56"/>
    </row>
    <row r="1024" spans="1:11" x14ac:dyDescent="0.25">
      <c r="A1024" s="59">
        <v>1021</v>
      </c>
      <c r="B1024" s="59">
        <v>1973</v>
      </c>
      <c r="C1024" s="59">
        <v>1973</v>
      </c>
      <c r="D1024" s="63">
        <v>970868.80941868108</v>
      </c>
      <c r="E1024" s="63">
        <v>996370.70003497752</v>
      </c>
      <c r="F1024" s="63">
        <v>947768.16807054868</v>
      </c>
      <c r="G1024" s="63">
        <v>904110.15612352279</v>
      </c>
      <c r="H1024" s="63">
        <v>839453.56014689733</v>
      </c>
      <c r="I1024" s="63">
        <v>785679.17088411236</v>
      </c>
      <c r="J1024" s="56"/>
      <c r="K1024" s="56"/>
    </row>
    <row r="1025" spans="1:11" x14ac:dyDescent="0.25">
      <c r="A1025" s="59">
        <v>1022</v>
      </c>
      <c r="B1025" s="59">
        <v>1973</v>
      </c>
      <c r="C1025" s="59" t="s">
        <v>44</v>
      </c>
      <c r="D1025" s="63">
        <v>94550.900244452481</v>
      </c>
      <c r="E1025" s="63">
        <v>95082.870470440204</v>
      </c>
      <c r="F1025" s="63">
        <v>93882.44513806382</v>
      </c>
      <c r="G1025" s="63">
        <v>93277.857097277301</v>
      </c>
      <c r="H1025" s="63">
        <v>90950.340903993187</v>
      </c>
      <c r="I1025" s="63">
        <v>89674.725213469545</v>
      </c>
      <c r="J1025" s="56"/>
      <c r="K1025" s="56"/>
    </row>
    <row r="1026" spans="1:11" x14ac:dyDescent="0.25">
      <c r="A1026" s="59">
        <v>1023</v>
      </c>
      <c r="B1026" s="59">
        <v>1973</v>
      </c>
      <c r="C1026" s="59" t="s">
        <v>45</v>
      </c>
      <c r="D1026" s="63">
        <v>295712.60723308189</v>
      </c>
      <c r="E1026" s="63">
        <v>295827.32082357595</v>
      </c>
      <c r="F1026" s="63">
        <v>295535.96482374822</v>
      </c>
      <c r="G1026" s="63">
        <v>295433.53027283552</v>
      </c>
      <c r="H1026" s="63">
        <v>294830.14874880598</v>
      </c>
      <c r="I1026" s="63">
        <v>294339.73255829082</v>
      </c>
      <c r="J1026" s="56"/>
      <c r="K1026" s="56"/>
    </row>
    <row r="1027" spans="1:11" x14ac:dyDescent="0.25">
      <c r="A1027" s="59">
        <v>1024</v>
      </c>
      <c r="B1027" s="59">
        <v>1973</v>
      </c>
      <c r="C1027" s="59" t="s">
        <v>46</v>
      </c>
      <c r="D1027" s="63">
        <v>142556.50076475501</v>
      </c>
      <c r="E1027" s="63">
        <v>143422.29450805261</v>
      </c>
      <c r="F1027" s="63">
        <v>141034.60540020472</v>
      </c>
      <c r="G1027" s="63">
        <v>140115.26483189341</v>
      </c>
      <c r="H1027" s="63">
        <v>123093.3935166524</v>
      </c>
      <c r="I1027" s="63">
        <v>89991.226999354607</v>
      </c>
      <c r="J1027" s="56"/>
      <c r="K1027" s="56"/>
    </row>
    <row r="1028" spans="1:11" x14ac:dyDescent="0.25">
      <c r="A1028" s="59">
        <v>1025</v>
      </c>
      <c r="B1028" s="59">
        <v>1973</v>
      </c>
      <c r="C1028" s="59" t="s">
        <v>47</v>
      </c>
      <c r="D1028" s="63">
        <v>30638.3074704594</v>
      </c>
      <c r="E1028" s="63">
        <v>30848.741936914299</v>
      </c>
      <c r="F1028" s="63">
        <v>30441.087675087601</v>
      </c>
      <c r="G1028" s="63">
        <v>30186.253451577501</v>
      </c>
      <c r="H1028" s="63">
        <v>29957.1246847777</v>
      </c>
      <c r="I1028" s="63">
        <v>29909.995610055899</v>
      </c>
      <c r="J1028" s="56"/>
      <c r="K1028" s="56"/>
    </row>
    <row r="1029" spans="1:11" x14ac:dyDescent="0.25">
      <c r="A1029" s="59">
        <v>1026</v>
      </c>
      <c r="B1029" s="59">
        <v>1973</v>
      </c>
      <c r="C1029" s="59" t="s">
        <v>48</v>
      </c>
      <c r="D1029" s="63">
        <v>2699.0324853515858</v>
      </c>
      <c r="E1029" s="63">
        <v>2700.2876701009714</v>
      </c>
      <c r="F1029" s="63">
        <v>2697.0794193904412</v>
      </c>
      <c r="G1029" s="63">
        <v>2695.9390937383168</v>
      </c>
      <c r="H1029" s="63">
        <v>2689.411128337556</v>
      </c>
      <c r="I1029" s="63">
        <v>2685.3459462756523</v>
      </c>
      <c r="J1029" s="56"/>
      <c r="K1029" s="56"/>
    </row>
    <row r="1030" spans="1:11" x14ac:dyDescent="0.25">
      <c r="A1030" s="59">
        <v>1027</v>
      </c>
      <c r="B1030" s="59">
        <v>1973</v>
      </c>
      <c r="C1030" s="59" t="s">
        <v>49</v>
      </c>
      <c r="D1030" s="63">
        <v>1896.999928746304</v>
      </c>
      <c r="E1030" s="63">
        <v>1902.0920946367642</v>
      </c>
      <c r="F1030" s="63">
        <v>1887.145436189285</v>
      </c>
      <c r="G1030" s="63">
        <v>1882.4327277031259</v>
      </c>
      <c r="H1030" s="63">
        <v>1841.2766693629619</v>
      </c>
      <c r="I1030" s="63">
        <v>1829.5110112103571</v>
      </c>
      <c r="J1030" s="56"/>
      <c r="K1030" s="56"/>
    </row>
    <row r="1031" spans="1:11" x14ac:dyDescent="0.25">
      <c r="A1031" s="59">
        <v>1028</v>
      </c>
      <c r="B1031" s="59">
        <v>1973</v>
      </c>
      <c r="C1031" s="59" t="s">
        <v>51</v>
      </c>
      <c r="D1031" s="63">
        <v>6769.6494467015718</v>
      </c>
      <c r="E1031" s="63">
        <v>6771.4885967941527</v>
      </c>
      <c r="F1031" s="63">
        <v>6768.0354431335854</v>
      </c>
      <c r="G1031" s="63">
        <v>6766.0891688352194</v>
      </c>
      <c r="H1031" s="63">
        <v>6764.40460730822</v>
      </c>
      <c r="I1031" s="63">
        <v>6763.0870314402882</v>
      </c>
      <c r="J1031" s="56"/>
      <c r="K1031" s="56"/>
    </row>
    <row r="1032" spans="1:11" x14ac:dyDescent="0.25">
      <c r="A1032" s="59">
        <v>1029</v>
      </c>
      <c r="B1032" s="59">
        <v>1973</v>
      </c>
      <c r="C1032" s="59" t="s">
        <v>52</v>
      </c>
      <c r="D1032" s="63">
        <v>21240.253499359256</v>
      </c>
      <c r="E1032" s="63">
        <v>21317.869276689918</v>
      </c>
      <c r="F1032" s="63">
        <v>21147.85095004562</v>
      </c>
      <c r="G1032" s="63">
        <v>21062.611183949361</v>
      </c>
      <c r="H1032" s="63">
        <v>20804.03901411211</v>
      </c>
      <c r="I1032" s="63">
        <v>20724.501781601652</v>
      </c>
      <c r="J1032" s="56"/>
      <c r="K1032" s="56"/>
    </row>
    <row r="1033" spans="1:11" x14ac:dyDescent="0.25">
      <c r="A1033" s="59">
        <v>1030</v>
      </c>
      <c r="B1033" s="59">
        <v>1973</v>
      </c>
      <c r="C1033" s="59" t="s">
        <v>53</v>
      </c>
      <c r="D1033" s="63">
        <v>817.07330716146805</v>
      </c>
      <c r="E1033" s="63">
        <v>817.49618399157407</v>
      </c>
      <c r="F1033" s="63">
        <v>816.71299590635397</v>
      </c>
      <c r="G1033" s="63">
        <v>816.28506454212902</v>
      </c>
      <c r="H1033" s="63">
        <v>815.856146028083</v>
      </c>
      <c r="I1033" s="63">
        <v>814.49977115412696</v>
      </c>
      <c r="J1033" s="56"/>
      <c r="K1033" s="56"/>
    </row>
    <row r="1034" spans="1:11" x14ac:dyDescent="0.25">
      <c r="A1034" s="59">
        <v>1031</v>
      </c>
      <c r="B1034" s="59">
        <v>1973</v>
      </c>
      <c r="C1034" s="59" t="s">
        <v>54</v>
      </c>
      <c r="D1034" s="63">
        <v>65472.929517997705</v>
      </c>
      <c r="E1034" s="63">
        <v>65557.755945816592</v>
      </c>
      <c r="F1034" s="63">
        <v>65356.350169152603</v>
      </c>
      <c r="G1034" s="63">
        <v>65275.778822009597</v>
      </c>
      <c r="H1034" s="63">
        <v>64897.454864287</v>
      </c>
      <c r="I1034" s="63">
        <v>64522.362189111896</v>
      </c>
      <c r="J1034" s="56"/>
      <c r="K1034" s="56"/>
    </row>
    <row r="1035" spans="1:11" x14ac:dyDescent="0.25">
      <c r="A1035" s="59">
        <v>1032</v>
      </c>
      <c r="B1035" s="59">
        <v>1973</v>
      </c>
      <c r="C1035" s="59" t="s">
        <v>50</v>
      </c>
      <c r="D1035" s="63">
        <v>56149.332464072504</v>
      </c>
      <c r="E1035" s="63">
        <v>72641.025964063505</v>
      </c>
      <c r="F1035" s="63">
        <v>47406.314309508663</v>
      </c>
      <c r="G1035" s="63">
        <v>37149.094544320673</v>
      </c>
      <c r="H1035" s="63">
        <v>11553.638987554761</v>
      </c>
      <c r="I1035" s="63">
        <v>6771.7640748501453</v>
      </c>
      <c r="J1035" s="56"/>
      <c r="K1035" s="56"/>
    </row>
    <row r="1036" spans="1:11" x14ac:dyDescent="0.25">
      <c r="A1036" s="59">
        <v>1033</v>
      </c>
      <c r="B1036" s="59">
        <v>1973</v>
      </c>
      <c r="C1036" s="59" t="s">
        <v>61</v>
      </c>
      <c r="D1036" s="63">
        <v>30415.288443014779</v>
      </c>
      <c r="E1036" s="63">
        <v>30418.626579364311</v>
      </c>
      <c r="F1036" s="63">
        <v>30410.46409456489</v>
      </c>
      <c r="G1036" s="63">
        <v>30407.414833211547</v>
      </c>
      <c r="H1036" s="63">
        <v>30392.374552092751</v>
      </c>
      <c r="I1036" s="63">
        <v>30380.982076560918</v>
      </c>
      <c r="J1036" s="56"/>
      <c r="K1036" s="56"/>
    </row>
    <row r="1037" spans="1:11" x14ac:dyDescent="0.25">
      <c r="A1037" s="59">
        <v>1034</v>
      </c>
      <c r="B1037" s="59">
        <v>1973</v>
      </c>
      <c r="C1037" s="59" t="s">
        <v>55</v>
      </c>
      <c r="D1037" s="63">
        <v>83497.840283532496</v>
      </c>
      <c r="E1037" s="63">
        <v>90290.131480533397</v>
      </c>
      <c r="F1037" s="63">
        <v>72320.151365192287</v>
      </c>
      <c r="G1037" s="63">
        <v>43496.068255214799</v>
      </c>
      <c r="H1037" s="63">
        <v>25642.305407035554</v>
      </c>
      <c r="I1037" s="63">
        <v>14042.411998246655</v>
      </c>
      <c r="J1037" s="56"/>
      <c r="K1037" s="56"/>
    </row>
    <row r="1038" spans="1:11" x14ac:dyDescent="0.25">
      <c r="A1038" s="59">
        <v>1035</v>
      </c>
      <c r="B1038" s="59">
        <v>1973</v>
      </c>
      <c r="C1038" s="59" t="s">
        <v>60</v>
      </c>
      <c r="D1038" s="63">
        <v>12325.93877506334</v>
      </c>
      <c r="E1038" s="63">
        <v>12344.975757455881</v>
      </c>
      <c r="F1038" s="63">
        <v>12307.706943991394</v>
      </c>
      <c r="G1038" s="63">
        <v>12287.456551104489</v>
      </c>
      <c r="H1038" s="63">
        <v>12260.334255109867</v>
      </c>
      <c r="I1038" s="63">
        <v>12238.525660061834</v>
      </c>
      <c r="J1038" s="56"/>
      <c r="K1038" s="56"/>
    </row>
    <row r="1039" spans="1:11" x14ac:dyDescent="0.25">
      <c r="A1039" s="59">
        <v>1036</v>
      </c>
      <c r="B1039" s="59">
        <v>1973</v>
      </c>
      <c r="C1039" s="59" t="s">
        <v>56</v>
      </c>
      <c r="D1039" s="63">
        <v>4976.0186905393402</v>
      </c>
      <c r="E1039" s="63">
        <v>5229.0931722577898</v>
      </c>
      <c r="F1039" s="63">
        <v>4655.2738935293401</v>
      </c>
      <c r="G1039" s="63">
        <v>2207.958048093034</v>
      </c>
      <c r="H1039" s="63">
        <v>1994.810939186184</v>
      </c>
      <c r="I1039" s="63">
        <v>64.777077855009097</v>
      </c>
      <c r="J1039" s="56"/>
      <c r="K1039" s="56"/>
    </row>
    <row r="1040" spans="1:11" x14ac:dyDescent="0.25">
      <c r="A1040" s="59">
        <v>1037</v>
      </c>
      <c r="B1040" s="59">
        <v>1973</v>
      </c>
      <c r="C1040" s="59" t="s">
        <v>57</v>
      </c>
      <c r="D1040" s="63">
        <v>431.39052285645005</v>
      </c>
      <c r="E1040" s="63">
        <v>434.58222516604405</v>
      </c>
      <c r="F1040" s="63">
        <v>428.516342499931</v>
      </c>
      <c r="G1040" s="63">
        <v>424.89937803547298</v>
      </c>
      <c r="H1040" s="63">
        <v>421.26941699306997</v>
      </c>
      <c r="I1040" s="63">
        <v>411.75572651887296</v>
      </c>
      <c r="J1040" s="56"/>
      <c r="K1040" s="56"/>
    </row>
    <row r="1041" spans="1:11" x14ac:dyDescent="0.25">
      <c r="A1041" s="59">
        <v>1038</v>
      </c>
      <c r="B1041" s="59">
        <v>1973</v>
      </c>
      <c r="C1041" s="59" t="s">
        <v>59</v>
      </c>
      <c r="D1041" s="63">
        <v>2481.9235374754298</v>
      </c>
      <c r="E1041" s="63">
        <v>2485.27473161221</v>
      </c>
      <c r="F1041" s="63">
        <v>2478.94181952195</v>
      </c>
      <c r="G1041" s="63">
        <v>2475.3064750122498</v>
      </c>
      <c r="H1041" s="63">
        <v>2472.2370581689802</v>
      </c>
      <c r="I1041" s="63">
        <v>2471.6282053313798</v>
      </c>
      <c r="J1041" s="56"/>
      <c r="K1041" s="56"/>
    </row>
    <row r="1042" spans="1:11" x14ac:dyDescent="0.25">
      <c r="A1042" s="59">
        <v>1039</v>
      </c>
      <c r="B1042" s="59">
        <v>1973</v>
      </c>
      <c r="C1042" s="59" t="s">
        <v>58</v>
      </c>
      <c r="D1042" s="63">
        <v>5851.0121122734199</v>
      </c>
      <c r="E1042" s="63">
        <v>5852.5096481143182</v>
      </c>
      <c r="F1042" s="63">
        <v>5849.6252584096965</v>
      </c>
      <c r="G1042" s="63">
        <v>5848.0475899142957</v>
      </c>
      <c r="H1042" s="63">
        <v>5846.2717776359605</v>
      </c>
      <c r="I1042" s="63">
        <v>5845.4258813318138</v>
      </c>
      <c r="J1042" s="56"/>
      <c r="K1042" s="56"/>
    </row>
    <row r="1043" spans="1:11" x14ac:dyDescent="0.25">
      <c r="A1043" s="59">
        <v>1040</v>
      </c>
      <c r="B1043" s="59">
        <v>1973</v>
      </c>
      <c r="C1043" s="59" t="s">
        <v>62</v>
      </c>
      <c r="D1043" s="63">
        <v>112385.81069178708</v>
      </c>
      <c r="E1043" s="63">
        <v>112426.26296939712</v>
      </c>
      <c r="F1043" s="63">
        <v>112343.89659240859</v>
      </c>
      <c r="G1043" s="63">
        <v>112301.86873425484</v>
      </c>
      <c r="H1043" s="63">
        <v>112226.86746945525</v>
      </c>
      <c r="I1043" s="63">
        <v>112196.91207139086</v>
      </c>
      <c r="J1043" s="56"/>
      <c r="K1043" s="56"/>
    </row>
    <row r="1044" spans="1:11" x14ac:dyDescent="0.25">
      <c r="A1044" s="59">
        <v>1041</v>
      </c>
      <c r="B1044" s="59">
        <v>1974</v>
      </c>
      <c r="C1044" s="59">
        <v>1974</v>
      </c>
      <c r="D1044" s="63">
        <v>956443.73218899465</v>
      </c>
      <c r="E1044" s="63">
        <v>1040035.3057248074</v>
      </c>
      <c r="F1044" s="63">
        <v>1003508.5533876378</v>
      </c>
      <c r="G1044" s="63">
        <v>951821.57863112283</v>
      </c>
      <c r="H1044" s="63">
        <v>909449.8561727606</v>
      </c>
      <c r="I1044" s="63">
        <v>849539.17382339365</v>
      </c>
      <c r="J1044" s="56"/>
      <c r="K1044" s="56"/>
    </row>
    <row r="1045" spans="1:11" x14ac:dyDescent="0.25">
      <c r="A1045" s="59">
        <v>1042</v>
      </c>
      <c r="B1045" s="59">
        <v>1974</v>
      </c>
      <c r="C1045" s="59" t="s">
        <v>44</v>
      </c>
      <c r="D1045" s="63">
        <v>94163.632311260983</v>
      </c>
      <c r="E1045" s="63">
        <v>97108.158504027451</v>
      </c>
      <c r="F1045" s="63">
        <v>95326.459336458531</v>
      </c>
      <c r="G1045" s="63">
        <v>94002.067029214435</v>
      </c>
      <c r="H1045" s="63">
        <v>93330.346348623047</v>
      </c>
      <c r="I1045" s="63">
        <v>91159.27004093834</v>
      </c>
      <c r="J1045" s="56"/>
      <c r="K1045" s="56"/>
    </row>
    <row r="1046" spans="1:11" x14ac:dyDescent="0.25">
      <c r="A1046" s="59">
        <v>1043</v>
      </c>
      <c r="B1046" s="59">
        <v>1974</v>
      </c>
      <c r="C1046" s="59" t="s">
        <v>45</v>
      </c>
      <c r="D1046" s="63">
        <v>295604.8640339697</v>
      </c>
      <c r="E1046" s="63">
        <v>296473.47962833964</v>
      </c>
      <c r="F1046" s="63">
        <v>295888.5528544907</v>
      </c>
      <c r="G1046" s="63">
        <v>295563.44910180173</v>
      </c>
      <c r="H1046" s="63">
        <v>295440.82057166856</v>
      </c>
      <c r="I1046" s="63">
        <v>294870.19207783608</v>
      </c>
      <c r="J1046" s="56"/>
      <c r="K1046" s="56"/>
    </row>
    <row r="1047" spans="1:11" x14ac:dyDescent="0.25">
      <c r="A1047" s="59">
        <v>1044</v>
      </c>
      <c r="B1047" s="59">
        <v>1974</v>
      </c>
      <c r="C1047" s="59" t="s">
        <v>46</v>
      </c>
      <c r="D1047" s="63">
        <v>141649.405655635</v>
      </c>
      <c r="E1047" s="63">
        <v>147590.0090300692</v>
      </c>
      <c r="F1047" s="63">
        <v>143867.73156917348</v>
      </c>
      <c r="G1047" s="63">
        <v>141281.56788144499</v>
      </c>
      <c r="H1047" s="63">
        <v>140181.65612550129</v>
      </c>
      <c r="I1047" s="63">
        <v>126792.8180727679</v>
      </c>
      <c r="J1047" s="56"/>
      <c r="K1047" s="56"/>
    </row>
    <row r="1048" spans="1:11" x14ac:dyDescent="0.25">
      <c r="A1048" s="59">
        <v>1045</v>
      </c>
      <c r="B1048" s="59">
        <v>1974</v>
      </c>
      <c r="C1048" s="59" t="s">
        <v>47</v>
      </c>
      <c r="D1048" s="63">
        <v>30529.4095895215</v>
      </c>
      <c r="E1048" s="63">
        <v>31490.122385693699</v>
      </c>
      <c r="F1048" s="63">
        <v>30936.4667519955</v>
      </c>
      <c r="G1048" s="63">
        <v>30481.139096191298</v>
      </c>
      <c r="H1048" s="63">
        <v>30210.508710306302</v>
      </c>
      <c r="I1048" s="63">
        <v>29986.194132331999</v>
      </c>
      <c r="J1048" s="56"/>
      <c r="K1048" s="56"/>
    </row>
    <row r="1049" spans="1:11" x14ac:dyDescent="0.25">
      <c r="A1049" s="59">
        <v>1046</v>
      </c>
      <c r="B1049" s="59">
        <v>1974</v>
      </c>
      <c r="C1049" s="59" t="s">
        <v>48</v>
      </c>
      <c r="D1049" s="63">
        <v>2697.8416889954697</v>
      </c>
      <c r="E1049" s="63">
        <v>2707.0849696559781</v>
      </c>
      <c r="F1049" s="63">
        <v>2700.952017142019</v>
      </c>
      <c r="G1049" s="63">
        <v>2697.3836801496941</v>
      </c>
      <c r="H1049" s="63">
        <v>2696.0207905078369</v>
      </c>
      <c r="I1049" s="63">
        <v>2689.830026962682</v>
      </c>
      <c r="J1049" s="56"/>
      <c r="K1049" s="56"/>
    </row>
    <row r="1050" spans="1:11" x14ac:dyDescent="0.25">
      <c r="A1050" s="59">
        <v>1047</v>
      </c>
      <c r="B1050" s="59">
        <v>1974</v>
      </c>
      <c r="C1050" s="59" t="s">
        <v>49</v>
      </c>
      <c r="D1050" s="63">
        <v>1890.939399853838</v>
      </c>
      <c r="E1050" s="63">
        <v>1929.603103194527</v>
      </c>
      <c r="F1050" s="63">
        <v>1904.8951491785322</v>
      </c>
      <c r="G1050" s="63">
        <v>1888.6222306817219</v>
      </c>
      <c r="H1050" s="63">
        <v>1882.729839039278</v>
      </c>
      <c r="I1050" s="63">
        <v>1843.7904454034631</v>
      </c>
      <c r="J1050" s="56"/>
      <c r="K1050" s="56"/>
    </row>
    <row r="1051" spans="1:11" x14ac:dyDescent="0.25">
      <c r="A1051" s="59">
        <v>1048</v>
      </c>
      <c r="B1051" s="59">
        <v>1974</v>
      </c>
      <c r="C1051" s="59" t="s">
        <v>51</v>
      </c>
      <c r="D1051" s="63">
        <v>6768.7459485809977</v>
      </c>
      <c r="E1051" s="63">
        <v>6778.1007159826377</v>
      </c>
      <c r="F1051" s="63">
        <v>6772.2951044395986</v>
      </c>
      <c r="G1051" s="63">
        <v>6768.3552328831629</v>
      </c>
      <c r="H1051" s="63">
        <v>6766.2679942361947</v>
      </c>
      <c r="I1051" s="63">
        <v>6764.6193037693556</v>
      </c>
      <c r="J1051" s="56"/>
      <c r="K1051" s="56"/>
    </row>
    <row r="1052" spans="1:11" x14ac:dyDescent="0.25">
      <c r="A1052" s="59">
        <v>1049</v>
      </c>
      <c r="B1052" s="59">
        <v>1974</v>
      </c>
      <c r="C1052" s="59" t="s">
        <v>52</v>
      </c>
      <c r="D1052" s="63">
        <v>21186.723679127677</v>
      </c>
      <c r="E1052" s="63">
        <v>21610.907411240772</v>
      </c>
      <c r="F1052" s="63">
        <v>21353.31362387351</v>
      </c>
      <c r="G1052" s="63">
        <v>21164.4654923118</v>
      </c>
      <c r="H1052" s="63">
        <v>21070.009889000041</v>
      </c>
      <c r="I1052" s="63">
        <v>20825.34610259908</v>
      </c>
      <c r="J1052" s="56"/>
      <c r="K1052" s="56"/>
    </row>
    <row r="1053" spans="1:11" x14ac:dyDescent="0.25">
      <c r="A1053" s="59">
        <v>1050</v>
      </c>
      <c r="B1053" s="59">
        <v>1974</v>
      </c>
      <c r="C1053" s="59" t="s">
        <v>53</v>
      </c>
      <c r="D1053" s="63">
        <v>816.87072641087798</v>
      </c>
      <c r="E1053" s="63">
        <v>819.29381974110402</v>
      </c>
      <c r="F1053" s="63">
        <v>817.68790746086393</v>
      </c>
      <c r="G1053" s="63">
        <v>816.78384522916099</v>
      </c>
      <c r="H1053" s="63">
        <v>816.32412820289301</v>
      </c>
      <c r="I1053" s="63">
        <v>815.91830015477501</v>
      </c>
      <c r="J1053" s="56"/>
      <c r="K1053" s="56"/>
    </row>
    <row r="1054" spans="1:11" x14ac:dyDescent="0.25">
      <c r="A1054" s="59">
        <v>1051</v>
      </c>
      <c r="B1054" s="59">
        <v>1974</v>
      </c>
      <c r="C1054" s="59" t="s">
        <v>54</v>
      </c>
      <c r="D1054" s="63">
        <v>65402.980687380703</v>
      </c>
      <c r="E1054" s="63">
        <v>65997.440592648709</v>
      </c>
      <c r="F1054" s="63">
        <v>65600.956194030005</v>
      </c>
      <c r="G1054" s="63">
        <v>65375.414064831406</v>
      </c>
      <c r="H1054" s="63">
        <v>65282.035923163203</v>
      </c>
      <c r="I1054" s="63">
        <v>64925.218171014902</v>
      </c>
      <c r="J1054" s="56"/>
      <c r="K1054" s="56"/>
    </row>
    <row r="1055" spans="1:11" x14ac:dyDescent="0.25">
      <c r="A1055" s="59">
        <v>1052</v>
      </c>
      <c r="B1055" s="59">
        <v>1974</v>
      </c>
      <c r="C1055" s="59" t="s">
        <v>50</v>
      </c>
      <c r="D1055" s="63">
        <v>49034.851850455671</v>
      </c>
      <c r="E1055" s="63">
        <v>90060.153325590698</v>
      </c>
      <c r="F1055" s="63">
        <v>76100.477874830001</v>
      </c>
      <c r="G1055" s="63">
        <v>48185.515784360272</v>
      </c>
      <c r="H1055" s="63">
        <v>39243.03053693167</v>
      </c>
      <c r="I1055" s="63">
        <v>15591.15816971122</v>
      </c>
      <c r="J1055" s="56"/>
      <c r="K1055" s="56"/>
    </row>
    <row r="1056" spans="1:11" x14ac:dyDescent="0.25">
      <c r="A1056" s="59">
        <v>1053</v>
      </c>
      <c r="B1056" s="59">
        <v>1974</v>
      </c>
      <c r="C1056" s="59" t="s">
        <v>61</v>
      </c>
      <c r="D1056" s="63">
        <v>30412.363198773961</v>
      </c>
      <c r="E1056" s="63">
        <v>30436.44782745593</v>
      </c>
      <c r="F1056" s="63">
        <v>30420.36395570061</v>
      </c>
      <c r="G1056" s="63">
        <v>30411.230608141937</v>
      </c>
      <c r="H1056" s="63">
        <v>30407.642164107758</v>
      </c>
      <c r="I1056" s="63">
        <v>30393.381084833483</v>
      </c>
      <c r="J1056" s="56"/>
      <c r="K1056" s="56"/>
    </row>
    <row r="1057" spans="1:11" x14ac:dyDescent="0.25">
      <c r="A1057" s="59">
        <v>1054</v>
      </c>
      <c r="B1057" s="59">
        <v>1974</v>
      </c>
      <c r="C1057" s="59" t="s">
        <v>55</v>
      </c>
      <c r="D1057" s="63">
        <v>78029.369708539103</v>
      </c>
      <c r="E1057" s="63">
        <v>107201.8495190352</v>
      </c>
      <c r="F1057" s="63">
        <v>92915.004255774111</v>
      </c>
      <c r="G1057" s="63">
        <v>75029.499966733099</v>
      </c>
      <c r="H1057" s="63">
        <v>46570.281093611673</v>
      </c>
      <c r="I1057" s="63">
        <v>27585.076026531853</v>
      </c>
      <c r="J1057" s="56"/>
      <c r="K1057" s="56"/>
    </row>
    <row r="1058" spans="1:11" x14ac:dyDescent="0.25">
      <c r="A1058" s="59">
        <v>1055</v>
      </c>
      <c r="B1058" s="59">
        <v>1974</v>
      </c>
      <c r="C1058" s="59" t="s">
        <v>60</v>
      </c>
      <c r="D1058" s="63">
        <v>12315.598302977958</v>
      </c>
      <c r="E1058" s="63">
        <v>12415.841551885733</v>
      </c>
      <c r="F1058" s="63">
        <v>12353.450820995467</v>
      </c>
      <c r="G1058" s="63">
        <v>12311.200305941004</v>
      </c>
      <c r="H1058" s="63">
        <v>12289.289768348808</v>
      </c>
      <c r="I1058" s="63">
        <v>12263.13324589209</v>
      </c>
      <c r="J1058" s="56"/>
      <c r="K1058" s="56"/>
    </row>
    <row r="1059" spans="1:11" x14ac:dyDescent="0.25">
      <c r="A1059" s="59">
        <v>1056</v>
      </c>
      <c r="B1059" s="59">
        <v>1974</v>
      </c>
      <c r="C1059" s="59" t="s">
        <v>56</v>
      </c>
      <c r="D1059" s="63">
        <v>4818.18371861797</v>
      </c>
      <c r="E1059" s="63">
        <v>6033.8119297221701</v>
      </c>
      <c r="F1059" s="63">
        <v>5329.4090900707097</v>
      </c>
      <c r="G1059" s="63">
        <v>4734.7397912420001</v>
      </c>
      <c r="H1059" s="63">
        <v>2208.2459519601639</v>
      </c>
      <c r="I1059" s="63">
        <v>2059.058015994714</v>
      </c>
      <c r="J1059" s="56"/>
      <c r="K1059" s="56"/>
    </row>
    <row r="1060" spans="1:11" x14ac:dyDescent="0.25">
      <c r="A1060" s="59">
        <v>1057</v>
      </c>
      <c r="B1060" s="59">
        <v>1974</v>
      </c>
      <c r="C1060" s="59" t="s">
        <v>57</v>
      </c>
      <c r="D1060" s="63">
        <v>429.79301214000702</v>
      </c>
      <c r="E1060" s="63">
        <v>446.47599754255896</v>
      </c>
      <c r="F1060" s="63">
        <v>435.97047440879805</v>
      </c>
      <c r="G1060" s="63">
        <v>429.09343299822297</v>
      </c>
      <c r="H1060" s="63">
        <v>425.23954350707595</v>
      </c>
      <c r="I1060" s="63">
        <v>421.78246998891899</v>
      </c>
      <c r="J1060" s="56"/>
      <c r="K1060" s="56"/>
    </row>
    <row r="1061" spans="1:11" x14ac:dyDescent="0.25">
      <c r="A1061" s="59">
        <v>1058</v>
      </c>
      <c r="B1061" s="59">
        <v>1974</v>
      </c>
      <c r="C1061" s="59" t="s">
        <v>59</v>
      </c>
      <c r="D1061" s="63">
        <v>2480.2585358296401</v>
      </c>
      <c r="E1061" s="63">
        <v>2496.65036711017</v>
      </c>
      <c r="F1061" s="63">
        <v>2486.7253044628601</v>
      </c>
      <c r="G1061" s="63">
        <v>2479.53521466959</v>
      </c>
      <c r="H1061" s="63">
        <v>2475.6422545160999</v>
      </c>
      <c r="I1061" s="63">
        <v>2472.6163708887102</v>
      </c>
      <c r="J1061" s="56"/>
      <c r="K1061" s="56"/>
    </row>
    <row r="1062" spans="1:11" x14ac:dyDescent="0.25">
      <c r="A1062" s="59">
        <v>1059</v>
      </c>
      <c r="B1062" s="59">
        <v>1974</v>
      </c>
      <c r="C1062" s="59" t="s">
        <v>58</v>
      </c>
      <c r="D1062" s="63">
        <v>5850.2282754104408</v>
      </c>
      <c r="E1062" s="63">
        <v>5857.9573859037628</v>
      </c>
      <c r="F1062" s="63">
        <v>5853.1728098503745</v>
      </c>
      <c r="G1062" s="63">
        <v>5849.8936169575318</v>
      </c>
      <c r="H1062" s="63">
        <v>5848.190804683486</v>
      </c>
      <c r="I1062" s="63">
        <v>5846.4619494032886</v>
      </c>
      <c r="J1062" s="56"/>
      <c r="K1062" s="56"/>
    </row>
    <row r="1063" spans="1:11" x14ac:dyDescent="0.25">
      <c r="A1063" s="59">
        <v>1060</v>
      </c>
      <c r="B1063" s="59">
        <v>1974</v>
      </c>
      <c r="C1063" s="59" t="s">
        <v>62</v>
      </c>
      <c r="D1063" s="63">
        <v>112361.67186551332</v>
      </c>
      <c r="E1063" s="63">
        <v>112581.91765996757</v>
      </c>
      <c r="F1063" s="63">
        <v>112444.66829330202</v>
      </c>
      <c r="G1063" s="63">
        <v>112351.62225533978</v>
      </c>
      <c r="H1063" s="63">
        <v>112305.57373484512</v>
      </c>
      <c r="I1063" s="63">
        <v>112233.30981637078</v>
      </c>
      <c r="J1063" s="56"/>
      <c r="K1063" s="56"/>
    </row>
    <row r="1064" spans="1:11" x14ac:dyDescent="0.25">
      <c r="A1064" s="59">
        <v>1061</v>
      </c>
      <c r="B1064" s="59">
        <v>1975</v>
      </c>
      <c r="C1064" s="59">
        <v>1975</v>
      </c>
      <c r="D1064" s="63">
        <v>991648.1821245153</v>
      </c>
      <c r="E1064" s="63">
        <v>1026630.500919934</v>
      </c>
      <c r="F1064" s="63">
        <v>1006807.7583885754</v>
      </c>
      <c r="G1064" s="63">
        <v>960613.97310023848</v>
      </c>
      <c r="H1064" s="63">
        <v>920644.34903613431</v>
      </c>
      <c r="I1064" s="63">
        <v>869455.70415995701</v>
      </c>
      <c r="J1064" s="56"/>
      <c r="K1064" s="56"/>
    </row>
    <row r="1065" spans="1:11" x14ac:dyDescent="0.25">
      <c r="A1065" s="59">
        <v>1062</v>
      </c>
      <c r="B1065" s="59">
        <v>1975</v>
      </c>
      <c r="C1065" s="59" t="s">
        <v>44</v>
      </c>
      <c r="D1065" s="63">
        <v>94943.689323583167</v>
      </c>
      <c r="E1065" s="63">
        <v>96358.794294289706</v>
      </c>
      <c r="F1065" s="63">
        <v>95451.84178854432</v>
      </c>
      <c r="G1065" s="63">
        <v>94335.722842886928</v>
      </c>
      <c r="H1065" s="63">
        <v>93402.134517042301</v>
      </c>
      <c r="I1065" s="63">
        <v>92134.223568830203</v>
      </c>
      <c r="J1065" s="56"/>
      <c r="K1065" s="56"/>
    </row>
    <row r="1066" spans="1:11" x14ac:dyDescent="0.25">
      <c r="A1066" s="59">
        <v>1063</v>
      </c>
      <c r="B1066" s="59">
        <v>1975</v>
      </c>
      <c r="C1066" s="59" t="s">
        <v>45</v>
      </c>
      <c r="D1066" s="63">
        <v>295794.52916607389</v>
      </c>
      <c r="E1066" s="63">
        <v>296197.08660071075</v>
      </c>
      <c r="F1066" s="63">
        <v>295921.84850225569</v>
      </c>
      <c r="G1066" s="63">
        <v>295653.77849300276</v>
      </c>
      <c r="H1066" s="63">
        <v>295451.29248283227</v>
      </c>
      <c r="I1066" s="63">
        <v>295078.37513788108</v>
      </c>
      <c r="J1066" s="56"/>
      <c r="K1066" s="56"/>
    </row>
    <row r="1067" spans="1:11" x14ac:dyDescent="0.25">
      <c r="A1067" s="59">
        <v>1064</v>
      </c>
      <c r="B1067" s="59">
        <v>1975</v>
      </c>
      <c r="C1067" s="59" t="s">
        <v>46</v>
      </c>
      <c r="D1067" s="63">
        <v>143178.8725403368</v>
      </c>
      <c r="E1067" s="63">
        <v>145942.46883433731</v>
      </c>
      <c r="F1067" s="63">
        <v>144104.99564694121</v>
      </c>
      <c r="G1067" s="63">
        <v>142072.36410814521</v>
      </c>
      <c r="H1067" s="63">
        <v>140276.30336554881</v>
      </c>
      <c r="I1067" s="63">
        <v>134622.92437188938</v>
      </c>
      <c r="J1067" s="56"/>
      <c r="K1067" s="56"/>
    </row>
    <row r="1068" spans="1:11" x14ac:dyDescent="0.25">
      <c r="A1068" s="59">
        <v>1065</v>
      </c>
      <c r="B1068" s="59">
        <v>1975</v>
      </c>
      <c r="C1068" s="59" t="s">
        <v>47</v>
      </c>
      <c r="D1068" s="63">
        <v>30796.626592263401</v>
      </c>
      <c r="E1068" s="63">
        <v>31273.294457393298</v>
      </c>
      <c r="F1068" s="63">
        <v>30980.1595038263</v>
      </c>
      <c r="G1068" s="63">
        <v>30575.043357712701</v>
      </c>
      <c r="H1068" s="63">
        <v>30243.079322045302</v>
      </c>
      <c r="I1068" s="63">
        <v>30115.237619436899</v>
      </c>
      <c r="J1068" s="56"/>
      <c r="K1068" s="56"/>
    </row>
    <row r="1069" spans="1:11" x14ac:dyDescent="0.25">
      <c r="A1069" s="59">
        <v>1066</v>
      </c>
      <c r="B1069" s="59">
        <v>1975</v>
      </c>
      <c r="C1069" s="59" t="s">
        <v>48</v>
      </c>
      <c r="D1069" s="63">
        <v>2699.9302967272133</v>
      </c>
      <c r="E1069" s="63">
        <v>2704.2371451510917</v>
      </c>
      <c r="F1069" s="63">
        <v>2701.3116164904914</v>
      </c>
      <c r="G1069" s="63">
        <v>2698.3824360633007</v>
      </c>
      <c r="H1069" s="63">
        <v>2696.1376768401551</v>
      </c>
      <c r="I1069" s="63">
        <v>2692.0482560573041</v>
      </c>
      <c r="J1069" s="56"/>
      <c r="K1069" s="56"/>
    </row>
    <row r="1070" spans="1:11" x14ac:dyDescent="0.25">
      <c r="A1070" s="59">
        <v>1067</v>
      </c>
      <c r="B1070" s="59">
        <v>1975</v>
      </c>
      <c r="C1070" s="59" t="s">
        <v>49</v>
      </c>
      <c r="D1070" s="63">
        <v>1900.5986621192519</v>
      </c>
      <c r="E1070" s="63">
        <v>1918.5541918749682</v>
      </c>
      <c r="F1070" s="63">
        <v>1906.4162790099717</v>
      </c>
      <c r="G1070" s="63">
        <v>1893.75336563465</v>
      </c>
      <c r="H1070" s="63">
        <v>1883.1658514773571</v>
      </c>
      <c r="I1070" s="63">
        <v>1857.528766774195</v>
      </c>
      <c r="J1070" s="56"/>
      <c r="K1070" s="56"/>
    </row>
    <row r="1071" spans="1:11" x14ac:dyDescent="0.25">
      <c r="A1071" s="59">
        <v>1068</v>
      </c>
      <c r="B1071" s="59">
        <v>1975</v>
      </c>
      <c r="C1071" s="59" t="s">
        <v>51</v>
      </c>
      <c r="D1071" s="63">
        <v>6771.0209917664261</v>
      </c>
      <c r="E1071" s="63">
        <v>6775.6539958580188</v>
      </c>
      <c r="F1071" s="63">
        <v>6772.7063426851446</v>
      </c>
      <c r="G1071" s="63">
        <v>6769.1207767635942</v>
      </c>
      <c r="H1071" s="63">
        <v>6766.5104093260516</v>
      </c>
      <c r="I1071" s="63">
        <v>6765.5728655902431</v>
      </c>
      <c r="J1071" s="56"/>
      <c r="K1071" s="56"/>
    </row>
    <row r="1072" spans="1:11" x14ac:dyDescent="0.25">
      <c r="A1072" s="59">
        <v>1069</v>
      </c>
      <c r="B1072" s="59">
        <v>1975</v>
      </c>
      <c r="C1072" s="59" t="s">
        <v>52</v>
      </c>
      <c r="D1072" s="63">
        <v>21297.600148327507</v>
      </c>
      <c r="E1072" s="63">
        <v>21503.06146175108</v>
      </c>
      <c r="F1072" s="63">
        <v>21371.545830706178</v>
      </c>
      <c r="G1072" s="63">
        <v>21210.284832775113</v>
      </c>
      <c r="H1072" s="63">
        <v>21080.130825904758</v>
      </c>
      <c r="I1072" s="63">
        <v>20930.203896636958</v>
      </c>
      <c r="J1072" s="56"/>
      <c r="K1072" s="56"/>
    </row>
    <row r="1073" spans="1:11" x14ac:dyDescent="0.25">
      <c r="A1073" s="59">
        <v>1070</v>
      </c>
      <c r="B1073" s="59">
        <v>1975</v>
      </c>
      <c r="C1073" s="59" t="s">
        <v>53</v>
      </c>
      <c r="D1073" s="63">
        <v>817.38699457779103</v>
      </c>
      <c r="E1073" s="63">
        <v>818.55413390480999</v>
      </c>
      <c r="F1073" s="63">
        <v>817.78757249976297</v>
      </c>
      <c r="G1073" s="63">
        <v>816.95445750118802</v>
      </c>
      <c r="H1073" s="63">
        <v>816.37738227527893</v>
      </c>
      <c r="I1073" s="63">
        <v>816.17230996791898</v>
      </c>
      <c r="J1073" s="56"/>
      <c r="K1073" s="56"/>
    </row>
    <row r="1074" spans="1:11" x14ac:dyDescent="0.25">
      <c r="A1074" s="59">
        <v>1071</v>
      </c>
      <c r="B1074" s="59">
        <v>1975</v>
      </c>
      <c r="C1074" s="59" t="s">
        <v>54</v>
      </c>
      <c r="D1074" s="63">
        <v>65534.2088575163</v>
      </c>
      <c r="E1074" s="63">
        <v>65811.744847563197</v>
      </c>
      <c r="F1074" s="63">
        <v>65624.145992612495</v>
      </c>
      <c r="G1074" s="63">
        <v>65434.3839501732</v>
      </c>
      <c r="H1074" s="63">
        <v>65290.849162035898</v>
      </c>
      <c r="I1074" s="63">
        <v>65064.354189173799</v>
      </c>
      <c r="J1074" s="56"/>
      <c r="K1074" s="56"/>
    </row>
    <row r="1075" spans="1:11" x14ac:dyDescent="0.25">
      <c r="A1075" s="59">
        <v>1072</v>
      </c>
      <c r="B1075" s="59">
        <v>1975</v>
      </c>
      <c r="C1075" s="59" t="s">
        <v>50</v>
      </c>
      <c r="D1075" s="63">
        <v>70127.579903223799</v>
      </c>
      <c r="E1075" s="63">
        <v>85465.962055865006</v>
      </c>
      <c r="F1075" s="63">
        <v>77586.199553145198</v>
      </c>
      <c r="G1075" s="63">
        <v>49769.658352706669</v>
      </c>
      <c r="H1075" s="63">
        <v>41248.814444601565</v>
      </c>
      <c r="I1075" s="63">
        <v>17956.788118590819</v>
      </c>
      <c r="J1075" s="56"/>
      <c r="K1075" s="56"/>
    </row>
    <row r="1076" spans="1:11" x14ac:dyDescent="0.25">
      <c r="A1076" s="59">
        <v>1073</v>
      </c>
      <c r="B1076" s="59">
        <v>1975</v>
      </c>
      <c r="C1076" s="59" t="s">
        <v>61</v>
      </c>
      <c r="D1076" s="63">
        <v>30417.687063238693</v>
      </c>
      <c r="E1076" s="63">
        <v>30428.932493847089</v>
      </c>
      <c r="F1076" s="63">
        <v>30421.301656875581</v>
      </c>
      <c r="G1076" s="63">
        <v>30413.680858458461</v>
      </c>
      <c r="H1076" s="63">
        <v>30407.964845988172</v>
      </c>
      <c r="I1076" s="63">
        <v>30398.607902493972</v>
      </c>
      <c r="J1076" s="56"/>
      <c r="K1076" s="56"/>
    </row>
    <row r="1077" spans="1:11" x14ac:dyDescent="0.25">
      <c r="A1077" s="59">
        <v>1074</v>
      </c>
      <c r="B1077" s="59">
        <v>1975</v>
      </c>
      <c r="C1077" s="59" t="s">
        <v>55</v>
      </c>
      <c r="D1077" s="63">
        <v>88673.118365859409</v>
      </c>
      <c r="E1077" s="63">
        <v>101989.96247682121</v>
      </c>
      <c r="F1077" s="63">
        <v>94178.115457769309</v>
      </c>
      <c r="G1077" s="63">
        <v>80628.537208724403</v>
      </c>
      <c r="H1077" s="63">
        <v>54006.129682151819</v>
      </c>
      <c r="I1077" s="63">
        <v>35529.712612360221</v>
      </c>
      <c r="J1077" s="56"/>
      <c r="K1077" s="56"/>
    </row>
    <row r="1078" spans="1:11" x14ac:dyDescent="0.25">
      <c r="A1078" s="59">
        <v>1075</v>
      </c>
      <c r="B1078" s="59">
        <v>1975</v>
      </c>
      <c r="C1078" s="59" t="s">
        <v>60</v>
      </c>
      <c r="D1078" s="63">
        <v>12340.091505018661</v>
      </c>
      <c r="E1078" s="63">
        <v>12389.268475624949</v>
      </c>
      <c r="F1078" s="63">
        <v>12357.793543207723</v>
      </c>
      <c r="G1078" s="63">
        <v>12319.970053039982</v>
      </c>
      <c r="H1078" s="63">
        <v>12291.781899268162</v>
      </c>
      <c r="I1078" s="63">
        <v>12276.089170048028</v>
      </c>
      <c r="J1078" s="56"/>
      <c r="K1078" s="56"/>
    </row>
    <row r="1079" spans="1:11" x14ac:dyDescent="0.25">
      <c r="A1079" s="59">
        <v>1076</v>
      </c>
      <c r="B1079" s="59">
        <v>1975</v>
      </c>
      <c r="C1079" s="59" t="s">
        <v>56</v>
      </c>
      <c r="D1079" s="63">
        <v>5169.1666603179901</v>
      </c>
      <c r="E1079" s="63">
        <v>5738.9972396616504</v>
      </c>
      <c r="F1079" s="63">
        <v>5379.7800516083098</v>
      </c>
      <c r="G1079" s="63">
        <v>4888.3402917523199</v>
      </c>
      <c r="H1079" s="63">
        <v>3722.8632845146699</v>
      </c>
      <c r="I1079" s="63">
        <v>2207.3485052944538</v>
      </c>
      <c r="J1079" s="56"/>
      <c r="K1079" s="56"/>
    </row>
    <row r="1080" spans="1:11" x14ac:dyDescent="0.25">
      <c r="A1080" s="59">
        <v>1077</v>
      </c>
      <c r="B1080" s="59">
        <v>1975</v>
      </c>
      <c r="C1080" s="59" t="s">
        <v>57</v>
      </c>
      <c r="D1080" s="63">
        <v>433.77574360092706</v>
      </c>
      <c r="E1080" s="63">
        <v>441.85665150472897</v>
      </c>
      <c r="F1080" s="63">
        <v>436.67875302199997</v>
      </c>
      <c r="G1080" s="63">
        <v>430.45893989009397</v>
      </c>
      <c r="H1080" s="63">
        <v>425.69920540811501</v>
      </c>
      <c r="I1080" s="63">
        <v>423.90631917389402</v>
      </c>
      <c r="J1080" s="56"/>
      <c r="K1080" s="56"/>
    </row>
    <row r="1081" spans="1:11" x14ac:dyDescent="0.25">
      <c r="A1081" s="59">
        <v>1078</v>
      </c>
      <c r="B1081" s="59">
        <v>1975</v>
      </c>
      <c r="C1081" s="59" t="s">
        <v>59</v>
      </c>
      <c r="D1081" s="63">
        <v>2484.42806017149</v>
      </c>
      <c r="E1081" s="63">
        <v>2492.6005572462</v>
      </c>
      <c r="F1081" s="63">
        <v>2487.4598173059499</v>
      </c>
      <c r="G1081" s="63">
        <v>2480.95062010118</v>
      </c>
      <c r="H1081" s="63">
        <v>2476.09648656031</v>
      </c>
      <c r="I1081" s="63">
        <v>2474.3354514237699</v>
      </c>
      <c r="J1081" s="56"/>
      <c r="K1081" s="56"/>
    </row>
    <row r="1082" spans="1:11" x14ac:dyDescent="0.25">
      <c r="A1082" s="59">
        <v>1079</v>
      </c>
      <c r="B1082" s="59">
        <v>1975</v>
      </c>
      <c r="C1082" s="59" t="s">
        <v>58</v>
      </c>
      <c r="D1082" s="63">
        <v>5852.1265423443783</v>
      </c>
      <c r="E1082" s="63">
        <v>5855.9471010472107</v>
      </c>
      <c r="F1082" s="63">
        <v>5853.5118117696802</v>
      </c>
      <c r="G1082" s="63">
        <v>5850.5573102291173</v>
      </c>
      <c r="H1082" s="63">
        <v>5848.3853067783984</v>
      </c>
      <c r="I1082" s="63">
        <v>5847.3448091584632</v>
      </c>
      <c r="J1082" s="56"/>
      <c r="K1082" s="56"/>
    </row>
    <row r="1083" spans="1:11" x14ac:dyDescent="0.25">
      <c r="A1083" s="59">
        <v>1080</v>
      </c>
      <c r="B1083" s="59">
        <v>1975</v>
      </c>
      <c r="C1083" s="59" t="s">
        <v>62</v>
      </c>
      <c r="D1083" s="63">
        <v>112415.74470744818</v>
      </c>
      <c r="E1083" s="63">
        <v>112523.52390548155</v>
      </c>
      <c r="F1083" s="63">
        <v>112454.15866830038</v>
      </c>
      <c r="G1083" s="63">
        <v>112372.03084467737</v>
      </c>
      <c r="H1083" s="63">
        <v>112310.63288553496</v>
      </c>
      <c r="I1083" s="63">
        <v>112264.93028917533</v>
      </c>
      <c r="J1083" s="56"/>
      <c r="K1083" s="56"/>
    </row>
    <row r="1084" spans="1:11" x14ac:dyDescent="0.25">
      <c r="A1084" s="59">
        <v>1081</v>
      </c>
      <c r="B1084" s="59">
        <v>1976</v>
      </c>
      <c r="C1084" s="59">
        <v>1976</v>
      </c>
      <c r="D1084" s="63">
        <v>964069.3673445551</v>
      </c>
      <c r="E1084" s="63">
        <v>1031849.4424781909</v>
      </c>
      <c r="F1084" s="63">
        <v>1005207.570457871</v>
      </c>
      <c r="G1084" s="63">
        <v>963237.82113820361</v>
      </c>
      <c r="H1084" s="63">
        <v>930202.77747138438</v>
      </c>
      <c r="I1084" s="63">
        <v>902733.20398761227</v>
      </c>
      <c r="J1084" s="56"/>
      <c r="K1084" s="56"/>
    </row>
    <row r="1085" spans="1:11" x14ac:dyDescent="0.25">
      <c r="A1085" s="59">
        <v>1082</v>
      </c>
      <c r="B1085" s="59">
        <v>1976</v>
      </c>
      <c r="C1085" s="59" t="s">
        <v>44</v>
      </c>
      <c r="D1085" s="63">
        <v>94493.384679572511</v>
      </c>
      <c r="E1085" s="63">
        <v>96638.13000305969</v>
      </c>
      <c r="F1085" s="63">
        <v>95390.051436975045</v>
      </c>
      <c r="G1085" s="63">
        <v>94457.524743541449</v>
      </c>
      <c r="H1085" s="63">
        <v>93523.729417310518</v>
      </c>
      <c r="I1085" s="63">
        <v>93266.169380457271</v>
      </c>
      <c r="J1085" s="56"/>
      <c r="K1085" s="56"/>
    </row>
    <row r="1086" spans="1:11" x14ac:dyDescent="0.25">
      <c r="A1086" s="59">
        <v>1083</v>
      </c>
      <c r="B1086" s="59">
        <v>1976</v>
      </c>
      <c r="C1086" s="59" t="s">
        <v>45</v>
      </c>
      <c r="D1086" s="63">
        <v>295702.28308244044</v>
      </c>
      <c r="E1086" s="63">
        <v>296294.48296527128</v>
      </c>
      <c r="F1086" s="63">
        <v>295905.29315757961</v>
      </c>
      <c r="G1086" s="63">
        <v>295691.0344731044</v>
      </c>
      <c r="H1086" s="63">
        <v>295469.728131435</v>
      </c>
      <c r="I1086" s="63">
        <v>295431.91700694989</v>
      </c>
      <c r="J1086" s="56"/>
      <c r="K1086" s="56"/>
    </row>
    <row r="1087" spans="1:11" x14ac:dyDescent="0.25">
      <c r="A1087" s="59">
        <v>1084</v>
      </c>
      <c r="B1087" s="59">
        <v>1976</v>
      </c>
      <c r="C1087" s="59" t="s">
        <v>46</v>
      </c>
      <c r="D1087" s="63">
        <v>142476.70969845669</v>
      </c>
      <c r="E1087" s="63">
        <v>146544.31437121768</v>
      </c>
      <c r="F1087" s="63">
        <v>143987.45375474152</v>
      </c>
      <c r="G1087" s="63">
        <v>142384.37346196541</v>
      </c>
      <c r="H1087" s="63">
        <v>140441.36180853238</v>
      </c>
      <c r="I1087" s="63">
        <v>140100.4893157125</v>
      </c>
      <c r="J1087" s="56"/>
      <c r="K1087" s="56"/>
    </row>
    <row r="1088" spans="1:11" x14ac:dyDescent="0.25">
      <c r="A1088" s="59">
        <v>1085</v>
      </c>
      <c r="B1088" s="59">
        <v>1976</v>
      </c>
      <c r="C1088" s="59" t="s">
        <v>47</v>
      </c>
      <c r="D1088" s="63">
        <v>30613.183886528001</v>
      </c>
      <c r="E1088" s="63">
        <v>31356.621347989701</v>
      </c>
      <c r="F1088" s="63">
        <v>30958.740847486701</v>
      </c>
      <c r="G1088" s="63">
        <v>30604.652992966501</v>
      </c>
      <c r="H1088" s="63">
        <v>30297.4465965286</v>
      </c>
      <c r="I1088" s="63">
        <v>30180.848735555599</v>
      </c>
      <c r="J1088" s="56"/>
      <c r="K1088" s="56"/>
    </row>
    <row r="1089" spans="1:11" x14ac:dyDescent="0.25">
      <c r="A1089" s="59">
        <v>1086</v>
      </c>
      <c r="B1089" s="59">
        <v>1976</v>
      </c>
      <c r="C1089" s="59" t="s">
        <v>48</v>
      </c>
      <c r="D1089" s="63">
        <v>2698.9187749035068</v>
      </c>
      <c r="E1089" s="63">
        <v>2705.2511649919643</v>
      </c>
      <c r="F1089" s="63">
        <v>2701.1329622214557</v>
      </c>
      <c r="G1089" s="63">
        <v>2698.7943746518631</v>
      </c>
      <c r="H1089" s="63">
        <v>2696.343469458438</v>
      </c>
      <c r="I1089" s="63">
        <v>2695.921013689655</v>
      </c>
      <c r="J1089" s="56"/>
      <c r="K1089" s="56"/>
    </row>
    <row r="1090" spans="1:11" x14ac:dyDescent="0.25">
      <c r="A1090" s="59">
        <v>1087</v>
      </c>
      <c r="B1090" s="59">
        <v>1976</v>
      </c>
      <c r="C1090" s="59" t="s">
        <v>49</v>
      </c>
      <c r="D1090" s="63">
        <v>1896.579627314044</v>
      </c>
      <c r="E1090" s="63">
        <v>1922.5903617459471</v>
      </c>
      <c r="F1090" s="63">
        <v>1905.6606223725748</v>
      </c>
      <c r="G1090" s="63">
        <v>1895.9241122420319</v>
      </c>
      <c r="H1090" s="63">
        <v>1883.9519472185139</v>
      </c>
      <c r="I1090" s="63">
        <v>1882.3669796309491</v>
      </c>
      <c r="J1090" s="56"/>
      <c r="K1090" s="56"/>
    </row>
    <row r="1091" spans="1:11" x14ac:dyDescent="0.25">
      <c r="A1091" s="59">
        <v>1088</v>
      </c>
      <c r="B1091" s="59">
        <v>1976</v>
      </c>
      <c r="C1091" s="59" t="s">
        <v>51</v>
      </c>
      <c r="D1091" s="63">
        <v>6769.4382240157993</v>
      </c>
      <c r="E1091" s="63">
        <v>6776.5624894494995</v>
      </c>
      <c r="F1091" s="63">
        <v>6772.5039310601651</v>
      </c>
      <c r="G1091" s="63">
        <v>6769.3668863971679</v>
      </c>
      <c r="H1091" s="63">
        <v>6766.9201336008136</v>
      </c>
      <c r="I1091" s="63">
        <v>6766.0494948520363</v>
      </c>
      <c r="J1091" s="56"/>
      <c r="K1091" s="56"/>
    </row>
    <row r="1092" spans="1:11" x14ac:dyDescent="0.25">
      <c r="A1092" s="59">
        <v>1089</v>
      </c>
      <c r="B1092" s="59">
        <v>1976</v>
      </c>
      <c r="C1092" s="59" t="s">
        <v>52</v>
      </c>
      <c r="D1092" s="63">
        <v>21231.824138573284</v>
      </c>
      <c r="E1092" s="63">
        <v>21543.363283200011</v>
      </c>
      <c r="F1092" s="63">
        <v>21362.56174153027</v>
      </c>
      <c r="G1092" s="63">
        <v>21226.920524395839</v>
      </c>
      <c r="H1092" s="63">
        <v>21097.332985298661</v>
      </c>
      <c r="I1092" s="63">
        <v>21060.966684681411</v>
      </c>
      <c r="J1092" s="56"/>
      <c r="K1092" s="56"/>
    </row>
    <row r="1093" spans="1:11" x14ac:dyDescent="0.25">
      <c r="A1093" s="59">
        <v>1090</v>
      </c>
      <c r="B1093" s="59">
        <v>1976</v>
      </c>
      <c r="C1093" s="59" t="s">
        <v>53</v>
      </c>
      <c r="D1093" s="63">
        <v>817.02570768003898</v>
      </c>
      <c r="E1093" s="63">
        <v>818.81514010844603</v>
      </c>
      <c r="F1093" s="63">
        <v>817.73834311482506</v>
      </c>
      <c r="G1093" s="63">
        <v>817.00966709602494</v>
      </c>
      <c r="H1093" s="63">
        <v>816.46728240290201</v>
      </c>
      <c r="I1093" s="63">
        <v>816.27639832138198</v>
      </c>
      <c r="J1093" s="56"/>
      <c r="K1093" s="56"/>
    </row>
    <row r="1094" spans="1:11" x14ac:dyDescent="0.25">
      <c r="A1094" s="59">
        <v>1091</v>
      </c>
      <c r="B1094" s="59">
        <v>1976</v>
      </c>
      <c r="C1094" s="59" t="s">
        <v>54</v>
      </c>
      <c r="D1094" s="63">
        <v>65464.736176581995</v>
      </c>
      <c r="E1094" s="63">
        <v>65877.286452843691</v>
      </c>
      <c r="F1094" s="63">
        <v>65612.637428212693</v>
      </c>
      <c r="G1094" s="63">
        <v>65457.737096015102</v>
      </c>
      <c r="H1094" s="63">
        <v>65306.103669255805</v>
      </c>
      <c r="I1094" s="63">
        <v>65274.391477512705</v>
      </c>
      <c r="J1094" s="56"/>
      <c r="K1094" s="56"/>
    </row>
    <row r="1095" spans="1:11" x14ac:dyDescent="0.25">
      <c r="A1095" s="59">
        <v>1092</v>
      </c>
      <c r="B1095" s="59">
        <v>1976</v>
      </c>
      <c r="C1095" s="59" t="s">
        <v>50</v>
      </c>
      <c r="D1095" s="63">
        <v>50440.153252552234</v>
      </c>
      <c r="E1095" s="63">
        <v>87314.612251120707</v>
      </c>
      <c r="F1095" s="63">
        <v>76873.514243027996</v>
      </c>
      <c r="G1095" s="63">
        <v>50218.841589412667</v>
      </c>
      <c r="H1095" s="63">
        <v>43590.531881349372</v>
      </c>
      <c r="I1095" s="63">
        <v>36561.107364085576</v>
      </c>
      <c r="J1095" s="56"/>
      <c r="K1095" s="56"/>
    </row>
    <row r="1096" spans="1:11" x14ac:dyDescent="0.25">
      <c r="A1096" s="59">
        <v>1093</v>
      </c>
      <c r="B1096" s="59">
        <v>1976</v>
      </c>
      <c r="C1096" s="59" t="s">
        <v>61</v>
      </c>
      <c r="D1096" s="63">
        <v>30414.976476211414</v>
      </c>
      <c r="E1096" s="63">
        <v>30431.594704425312</v>
      </c>
      <c r="F1096" s="63">
        <v>30420.835945174171</v>
      </c>
      <c r="G1096" s="63">
        <v>30414.676325586817</v>
      </c>
      <c r="H1096" s="63">
        <v>30408.528882205279</v>
      </c>
      <c r="I1096" s="63">
        <v>30407.364510557833</v>
      </c>
      <c r="J1096" s="56"/>
      <c r="K1096" s="56"/>
    </row>
    <row r="1097" spans="1:11" x14ac:dyDescent="0.25">
      <c r="A1097" s="59">
        <v>1094</v>
      </c>
      <c r="B1097" s="59">
        <v>1976</v>
      </c>
      <c r="C1097" s="59" t="s">
        <v>55</v>
      </c>
      <c r="D1097" s="63">
        <v>82639.327948541395</v>
      </c>
      <c r="E1097" s="63">
        <v>104037.75267504441</v>
      </c>
      <c r="F1097" s="63">
        <v>93562.511586695604</v>
      </c>
      <c r="G1097" s="63">
        <v>82205.204215831604</v>
      </c>
      <c r="H1097" s="63">
        <v>60347.950581612633</v>
      </c>
      <c r="I1097" s="63">
        <v>42745.268998387139</v>
      </c>
      <c r="J1097" s="56"/>
      <c r="K1097" s="56"/>
    </row>
    <row r="1098" spans="1:11" x14ac:dyDescent="0.25">
      <c r="A1098" s="59">
        <v>1095</v>
      </c>
      <c r="B1098" s="59">
        <v>1976</v>
      </c>
      <c r="C1098" s="59" t="s">
        <v>60</v>
      </c>
      <c r="D1098" s="63">
        <v>12323.789217670152</v>
      </c>
      <c r="E1098" s="63">
        <v>12399.086127463579</v>
      </c>
      <c r="F1098" s="63">
        <v>12355.654389363295</v>
      </c>
      <c r="G1098" s="63">
        <v>12322.925529994034</v>
      </c>
      <c r="H1098" s="63">
        <v>12295.998452145852</v>
      </c>
      <c r="I1098" s="63">
        <v>12287.049622489889</v>
      </c>
      <c r="J1098" s="56"/>
      <c r="K1098" s="56"/>
    </row>
    <row r="1099" spans="1:11" x14ac:dyDescent="0.25">
      <c r="A1099" s="59">
        <v>1096</v>
      </c>
      <c r="B1099" s="59">
        <v>1976</v>
      </c>
      <c r="C1099" s="59" t="s">
        <v>56</v>
      </c>
      <c r="D1099" s="63">
        <v>4942.2808946878704</v>
      </c>
      <c r="E1099" s="63">
        <v>5849.4490573856492</v>
      </c>
      <c r="F1099" s="63">
        <v>5355.0268331097905</v>
      </c>
      <c r="G1099" s="63">
        <v>4930.5241478052703</v>
      </c>
      <c r="H1099" s="63">
        <v>4189.0949069529797</v>
      </c>
      <c r="I1099" s="63">
        <v>2207.898646116364</v>
      </c>
      <c r="J1099" s="56"/>
      <c r="K1099" s="56"/>
    </row>
    <row r="1100" spans="1:11" x14ac:dyDescent="0.25">
      <c r="A1100" s="59">
        <v>1097</v>
      </c>
      <c r="B1100" s="59">
        <v>1976</v>
      </c>
      <c r="C1100" s="59" t="s">
        <v>57</v>
      </c>
      <c r="D1100" s="63">
        <v>431.01932060061699</v>
      </c>
      <c r="E1100" s="63">
        <v>443.52447847511996</v>
      </c>
      <c r="F1100" s="63">
        <v>436.33001195496797</v>
      </c>
      <c r="G1100" s="63">
        <v>430.89366016143504</v>
      </c>
      <c r="H1100" s="63">
        <v>426.46761187037799</v>
      </c>
      <c r="I1100" s="63">
        <v>424.82364645446501</v>
      </c>
      <c r="J1100" s="56"/>
      <c r="K1100" s="56"/>
    </row>
    <row r="1101" spans="1:11" x14ac:dyDescent="0.25">
      <c r="A1101" s="59">
        <v>1098</v>
      </c>
      <c r="B1101" s="59">
        <v>1976</v>
      </c>
      <c r="C1101" s="59" t="s">
        <v>59</v>
      </c>
      <c r="D1101" s="63">
        <v>2481.5352885451898</v>
      </c>
      <c r="E1101" s="63">
        <v>2494.1314104388198</v>
      </c>
      <c r="F1101" s="63">
        <v>2487.0987440833901</v>
      </c>
      <c r="G1101" s="63">
        <v>2481.4040208361098</v>
      </c>
      <c r="H1101" s="63">
        <v>2476.8632910671499</v>
      </c>
      <c r="I1101" s="63">
        <v>2475.2319422385099</v>
      </c>
      <c r="J1101" s="56"/>
      <c r="K1101" s="56"/>
    </row>
    <row r="1102" spans="1:11" x14ac:dyDescent="0.25">
      <c r="A1102" s="59">
        <v>1099</v>
      </c>
      <c r="B1102" s="59">
        <v>1976</v>
      </c>
      <c r="C1102" s="59" t="s">
        <v>58</v>
      </c>
      <c r="D1102" s="63">
        <v>5850.8421559340313</v>
      </c>
      <c r="E1102" s="63">
        <v>5856.6959770139601</v>
      </c>
      <c r="F1102" s="63">
        <v>5853.3448965808675</v>
      </c>
      <c r="G1102" s="63">
        <v>5850.7778418453099</v>
      </c>
      <c r="H1102" s="63">
        <v>5848.7147679013351</v>
      </c>
      <c r="I1102" s="63">
        <v>5848.0158203001474</v>
      </c>
      <c r="J1102" s="56"/>
      <c r="K1102" s="56"/>
    </row>
    <row r="1103" spans="1:11" x14ac:dyDescent="0.25">
      <c r="A1103" s="59">
        <v>1100</v>
      </c>
      <c r="B1103" s="59">
        <v>1976</v>
      </c>
      <c r="C1103" s="59" t="s">
        <v>62</v>
      </c>
      <c r="D1103" s="63">
        <v>112381.35879374595</v>
      </c>
      <c r="E1103" s="63">
        <v>112545.17821694553</v>
      </c>
      <c r="F1103" s="63">
        <v>112449.47958258589</v>
      </c>
      <c r="G1103" s="63">
        <v>112379.23547435449</v>
      </c>
      <c r="H1103" s="63">
        <v>112319.24165523774</v>
      </c>
      <c r="I1103" s="63">
        <v>112301.04694961918</v>
      </c>
      <c r="J1103" s="56"/>
      <c r="K1103" s="56"/>
    </row>
    <row r="1104" spans="1:11" x14ac:dyDescent="0.25">
      <c r="A1104" s="59">
        <v>1101</v>
      </c>
      <c r="B1104" s="59">
        <v>1977</v>
      </c>
      <c r="C1104" s="59">
        <v>1977</v>
      </c>
      <c r="D1104" s="63">
        <v>736115.95161308476</v>
      </c>
      <c r="E1104" s="63">
        <v>853566.65174494195</v>
      </c>
      <c r="F1104" s="63">
        <v>828982.69143205741</v>
      </c>
      <c r="G1104" s="63">
        <v>787569.15185941907</v>
      </c>
      <c r="H1104" s="63">
        <v>757881.54826558393</v>
      </c>
      <c r="I1104" s="63">
        <v>727477.57787662838</v>
      </c>
      <c r="J1104" s="56"/>
      <c r="K1104" s="56"/>
    </row>
    <row r="1105" spans="1:11" x14ac:dyDescent="0.25">
      <c r="A1105" s="59">
        <v>1102</v>
      </c>
      <c r="B1105" s="59">
        <v>1977</v>
      </c>
      <c r="C1105" s="59" t="s">
        <v>44</v>
      </c>
      <c r="D1105" s="63">
        <v>82505.731532845457</v>
      </c>
      <c r="E1105" s="63">
        <v>91285.815826495906</v>
      </c>
      <c r="F1105" s="63">
        <v>90830.159152145934</v>
      </c>
      <c r="G1105" s="63">
        <v>89689.980088872078</v>
      </c>
      <c r="H1105" s="63">
        <v>89609.279477076634</v>
      </c>
      <c r="I1105" s="63">
        <v>76567.039091551618</v>
      </c>
      <c r="J1105" s="56"/>
      <c r="K1105" s="56"/>
    </row>
    <row r="1106" spans="1:11" x14ac:dyDescent="0.25">
      <c r="A1106" s="59">
        <v>1103</v>
      </c>
      <c r="B1106" s="59">
        <v>1977</v>
      </c>
      <c r="C1106" s="59" t="s">
        <v>45</v>
      </c>
      <c r="D1106" s="63">
        <v>293755.85941850842</v>
      </c>
      <c r="E1106" s="63">
        <v>294898.99461883411</v>
      </c>
      <c r="F1106" s="63">
        <v>294810.28874334437</v>
      </c>
      <c r="G1106" s="63">
        <v>294343.86193647509</v>
      </c>
      <c r="H1106" s="63">
        <v>294322.93472243025</v>
      </c>
      <c r="I1106" s="63">
        <v>293626.0187485615</v>
      </c>
      <c r="J1106" s="56"/>
      <c r="K1106" s="56"/>
    </row>
    <row r="1107" spans="1:11" x14ac:dyDescent="0.25">
      <c r="A1107" s="59">
        <v>1104</v>
      </c>
      <c r="B1107" s="59">
        <v>1977</v>
      </c>
      <c r="C1107" s="59" t="s">
        <v>46</v>
      </c>
      <c r="D1107" s="63">
        <v>60418.805591805569</v>
      </c>
      <c r="E1107" s="63">
        <v>128301.25619296051</v>
      </c>
      <c r="F1107" s="63">
        <v>119224.5212893342</v>
      </c>
      <c r="G1107" s="63">
        <v>91460.026128423895</v>
      </c>
      <c r="H1107" s="63">
        <v>68120.769295277656</v>
      </c>
      <c r="I1107" s="63">
        <v>59790.303083672872</v>
      </c>
      <c r="J1107" s="56"/>
      <c r="K1107" s="56"/>
    </row>
    <row r="1108" spans="1:11" x14ac:dyDescent="0.25">
      <c r="A1108" s="59">
        <v>1105</v>
      </c>
      <c r="B1108" s="59">
        <v>1977</v>
      </c>
      <c r="C1108" s="59" t="s">
        <v>47</v>
      </c>
      <c r="D1108" s="63">
        <v>29906.953914845901</v>
      </c>
      <c r="E1108" s="63">
        <v>30001.935721485999</v>
      </c>
      <c r="F1108" s="63">
        <v>29937.873956141899</v>
      </c>
      <c r="G1108" s="63">
        <v>29910.316310084501</v>
      </c>
      <c r="H1108" s="63">
        <v>29907.558837344699</v>
      </c>
      <c r="I1108" s="63">
        <v>29686.237377918402</v>
      </c>
      <c r="J1108" s="56"/>
      <c r="K1108" s="56"/>
    </row>
    <row r="1109" spans="1:11" x14ac:dyDescent="0.25">
      <c r="A1109" s="59">
        <v>1106</v>
      </c>
      <c r="B1109" s="59">
        <v>1977</v>
      </c>
      <c r="C1109" s="59" t="s">
        <v>48</v>
      </c>
      <c r="D1109" s="63">
        <v>2679.8417554576308</v>
      </c>
      <c r="E1109" s="63">
        <v>2690.1200428716047</v>
      </c>
      <c r="F1109" s="63">
        <v>2689.1966056498159</v>
      </c>
      <c r="G1109" s="63">
        <v>2685.3792527992282</v>
      </c>
      <c r="H1109" s="63">
        <v>2685.2091631859062</v>
      </c>
      <c r="I1109" s="63">
        <v>2678.5754729627188</v>
      </c>
      <c r="J1109" s="56"/>
      <c r="K1109" s="56"/>
    </row>
    <row r="1110" spans="1:11" x14ac:dyDescent="0.25">
      <c r="A1110" s="59">
        <v>1107</v>
      </c>
      <c r="B1110" s="59">
        <v>1977</v>
      </c>
      <c r="C1110" s="59" t="s">
        <v>49</v>
      </c>
      <c r="D1110" s="63">
        <v>1795.847028562539</v>
      </c>
      <c r="E1110" s="63">
        <v>1845.3877862135651</v>
      </c>
      <c r="F1110" s="63">
        <v>1839.9232775809051</v>
      </c>
      <c r="G1110" s="63">
        <v>1829.6058343206851</v>
      </c>
      <c r="H1110" s="63">
        <v>1829.1101925123589</v>
      </c>
      <c r="I1110" s="63">
        <v>1790.3489072598659</v>
      </c>
      <c r="J1110" s="56"/>
      <c r="K1110" s="56"/>
    </row>
    <row r="1111" spans="1:11" x14ac:dyDescent="0.25">
      <c r="A1111" s="59">
        <v>1108</v>
      </c>
      <c r="B1111" s="59">
        <v>1977</v>
      </c>
      <c r="C1111" s="59" t="s">
        <v>51</v>
      </c>
      <c r="D1111" s="63">
        <v>6762.5038481862466</v>
      </c>
      <c r="E1111" s="63">
        <v>6764.7481899873792</v>
      </c>
      <c r="F1111" s="63">
        <v>6764.27118578522</v>
      </c>
      <c r="G1111" s="63">
        <v>6763.097803627481</v>
      </c>
      <c r="H1111" s="63">
        <v>6763.0365264160237</v>
      </c>
      <c r="I1111" s="63">
        <v>6760.947070582959</v>
      </c>
      <c r="J1111" s="56"/>
      <c r="K1111" s="56"/>
    </row>
    <row r="1112" spans="1:11" x14ac:dyDescent="0.25">
      <c r="A1112" s="59">
        <v>1109</v>
      </c>
      <c r="B1112" s="59">
        <v>1977</v>
      </c>
      <c r="C1112" s="59" t="s">
        <v>52</v>
      </c>
      <c r="D1112" s="63">
        <v>20484.793109879069</v>
      </c>
      <c r="E1112" s="63">
        <v>20838.162649431139</v>
      </c>
      <c r="F1112" s="63">
        <v>20791.649815930701</v>
      </c>
      <c r="G1112" s="63">
        <v>20725.102503133377</v>
      </c>
      <c r="H1112" s="63">
        <v>20721.71314854941</v>
      </c>
      <c r="I1112" s="63">
        <v>20397.139631001959</v>
      </c>
      <c r="J1112" s="56"/>
      <c r="K1112" s="56"/>
    </row>
    <row r="1113" spans="1:11" x14ac:dyDescent="0.25">
      <c r="A1113" s="59">
        <v>1110</v>
      </c>
      <c r="B1113" s="59">
        <v>1977</v>
      </c>
      <c r="C1113" s="59" t="s">
        <v>53</v>
      </c>
      <c r="D1113" s="63">
        <v>813.77337374930698</v>
      </c>
      <c r="E1113" s="63">
        <v>815.96755671995197</v>
      </c>
      <c r="F1113" s="63">
        <v>815.82532828334593</v>
      </c>
      <c r="G1113" s="63">
        <v>814.51130569958605</v>
      </c>
      <c r="H1113" s="63">
        <v>814.45244300636409</v>
      </c>
      <c r="I1113" s="63">
        <v>813.31648107343108</v>
      </c>
      <c r="J1113" s="56"/>
      <c r="K1113" s="56"/>
    </row>
    <row r="1114" spans="1:11" x14ac:dyDescent="0.25">
      <c r="A1114" s="59">
        <v>1111</v>
      </c>
      <c r="B1114" s="59">
        <v>1977</v>
      </c>
      <c r="C1114" s="59" t="s">
        <v>54</v>
      </c>
      <c r="D1114" s="63">
        <v>64099.308609292901</v>
      </c>
      <c r="E1114" s="63">
        <v>64945.287525695399</v>
      </c>
      <c r="F1114" s="63">
        <v>64883.606620215403</v>
      </c>
      <c r="G1114" s="63">
        <v>64525.635149932408</v>
      </c>
      <c r="H1114" s="63">
        <v>64509.025226567101</v>
      </c>
      <c r="I1114" s="63">
        <v>63991.135768710898</v>
      </c>
      <c r="J1114" s="56"/>
      <c r="K1114" s="56"/>
    </row>
    <row r="1115" spans="1:11" x14ac:dyDescent="0.25">
      <c r="A1115" s="59">
        <v>1112</v>
      </c>
      <c r="B1115" s="59">
        <v>1977</v>
      </c>
      <c r="C1115" s="59" t="s">
        <v>50</v>
      </c>
      <c r="D1115" s="63">
        <v>6771.7640748501453</v>
      </c>
      <c r="E1115" s="63">
        <v>17048.589382984057</v>
      </c>
      <c r="F1115" s="63">
        <v>7199.1484535787513</v>
      </c>
      <c r="G1115" s="63">
        <v>6771.7640748501453</v>
      </c>
      <c r="H1115" s="63">
        <v>6771.7640748501453</v>
      </c>
      <c r="I1115" s="63">
        <v>6771.7640748501544</v>
      </c>
      <c r="J1115" s="56"/>
      <c r="K1115" s="56"/>
    </row>
    <row r="1116" spans="1:11" x14ac:dyDescent="0.25">
      <c r="A1116" s="59">
        <v>1113</v>
      </c>
      <c r="B1116" s="59">
        <v>1977</v>
      </c>
      <c r="C1116" s="59" t="s">
        <v>61</v>
      </c>
      <c r="D1116" s="63">
        <v>30367.738357163358</v>
      </c>
      <c r="E1116" s="63">
        <v>30394.095244372184</v>
      </c>
      <c r="F1116" s="63">
        <v>30391.866089707262</v>
      </c>
      <c r="G1116" s="63">
        <v>30381.075448054969</v>
      </c>
      <c r="H1116" s="63">
        <v>30380.599804044377</v>
      </c>
      <c r="I1116" s="63">
        <v>30364.353237144693</v>
      </c>
      <c r="J1116" s="56"/>
      <c r="K1116" s="56"/>
    </row>
    <row r="1117" spans="1:11" x14ac:dyDescent="0.25">
      <c r="A1117" s="59">
        <v>1114</v>
      </c>
      <c r="B1117" s="59">
        <v>1977</v>
      </c>
      <c r="C1117" s="59" t="s">
        <v>55</v>
      </c>
      <c r="D1117" s="63">
        <v>2585.2312837403952</v>
      </c>
      <c r="E1117" s="63">
        <v>28358.725753026254</v>
      </c>
      <c r="F1117" s="63">
        <v>23596.437124630353</v>
      </c>
      <c r="G1117" s="63">
        <v>14439.247747560856</v>
      </c>
      <c r="H1117" s="63">
        <v>8219.4419744830266</v>
      </c>
      <c r="I1117" s="63">
        <v>1132.545846071823</v>
      </c>
      <c r="J1117" s="56"/>
      <c r="K1117" s="56"/>
    </row>
    <row r="1118" spans="1:11" x14ac:dyDescent="0.25">
      <c r="A1118" s="59">
        <v>1115</v>
      </c>
      <c r="B1118" s="59">
        <v>1977</v>
      </c>
      <c r="C1118" s="59" t="s">
        <v>60</v>
      </c>
      <c r="D1118" s="63">
        <v>12221.059306012061</v>
      </c>
      <c r="E1118" s="63">
        <v>12264.891218390409</v>
      </c>
      <c r="F1118" s="63">
        <v>12258.680882671633</v>
      </c>
      <c r="G1118" s="63">
        <v>12238.713664767694</v>
      </c>
      <c r="H1118" s="63">
        <v>12237.695902753543</v>
      </c>
      <c r="I1118" s="63">
        <v>12203.320263416581</v>
      </c>
      <c r="J1118" s="56"/>
      <c r="K1118" s="56"/>
    </row>
    <row r="1119" spans="1:11" x14ac:dyDescent="0.25">
      <c r="A1119" s="59">
        <v>1116</v>
      </c>
      <c r="B1119" s="59">
        <v>1977</v>
      </c>
      <c r="C1119" s="59" t="s">
        <v>56</v>
      </c>
      <c r="D1119" s="63">
        <v>64.777077855009097</v>
      </c>
      <c r="E1119" s="63">
        <v>2133.9148605584842</v>
      </c>
      <c r="F1119" s="63">
        <v>1987.078666687044</v>
      </c>
      <c r="G1119" s="63">
        <v>64.777077855009097</v>
      </c>
      <c r="H1119" s="63">
        <v>64.777077855009097</v>
      </c>
      <c r="I1119" s="63">
        <v>64.777077855009097</v>
      </c>
      <c r="J1119" s="56"/>
      <c r="K1119" s="56"/>
    </row>
    <row r="1120" spans="1:11" x14ac:dyDescent="0.25">
      <c r="A1120" s="59">
        <v>1117</v>
      </c>
      <c r="B1120" s="59">
        <v>1977</v>
      </c>
      <c r="C1120" s="59" t="s">
        <v>57</v>
      </c>
      <c r="D1120" s="63">
        <v>405.42894314629001</v>
      </c>
      <c r="E1120" s="63">
        <v>422.15308729456399</v>
      </c>
      <c r="F1120" s="63">
        <v>420.99113716039096</v>
      </c>
      <c r="G1120" s="63">
        <v>411.84757224301597</v>
      </c>
      <c r="H1120" s="63">
        <v>411.374193806417</v>
      </c>
      <c r="I1120" s="63">
        <v>401.02348760383302</v>
      </c>
      <c r="J1120" s="56"/>
      <c r="K1120" s="56"/>
    </row>
    <row r="1121" spans="1:11" x14ac:dyDescent="0.25">
      <c r="A1121" s="59">
        <v>1118</v>
      </c>
      <c r="B1121" s="59">
        <v>1977</v>
      </c>
      <c r="C1121" s="59" t="s">
        <v>59</v>
      </c>
      <c r="D1121" s="63">
        <v>2471.5891683083501</v>
      </c>
      <c r="E1121" s="63">
        <v>2472.8229836594901</v>
      </c>
      <c r="F1121" s="63">
        <v>2471.98745120083</v>
      </c>
      <c r="G1121" s="63">
        <v>2471.6323230033599</v>
      </c>
      <c r="H1121" s="63">
        <v>2471.5969293809399</v>
      </c>
      <c r="I1121" s="63">
        <v>2468.8383564809501</v>
      </c>
      <c r="J1121" s="56"/>
      <c r="K1121" s="56"/>
    </row>
    <row r="1122" spans="1:11" x14ac:dyDescent="0.25">
      <c r="A1122" s="59">
        <v>1119</v>
      </c>
      <c r="B1122" s="59">
        <v>1977</v>
      </c>
      <c r="C1122" s="59" t="s">
        <v>58</v>
      </c>
      <c r="D1122" s="63">
        <v>5844.8273956220701</v>
      </c>
      <c r="E1122" s="63">
        <v>5846.5738553131687</v>
      </c>
      <c r="F1122" s="63">
        <v>5846.1537279804043</v>
      </c>
      <c r="G1122" s="63">
        <v>5845.4325469114292</v>
      </c>
      <c r="H1122" s="63">
        <v>5845.3930824545014</v>
      </c>
      <c r="I1122" s="63">
        <v>5843.5920488494794</v>
      </c>
      <c r="J1122" s="56"/>
      <c r="K1122" s="56"/>
    </row>
    <row r="1123" spans="1:11" x14ac:dyDescent="0.25">
      <c r="A1123" s="59">
        <v>1120</v>
      </c>
      <c r="B1123" s="59">
        <v>1977</v>
      </c>
      <c r="C1123" s="59" t="s">
        <v>62</v>
      </c>
      <c r="D1123" s="63">
        <v>112160.11782325423</v>
      </c>
      <c r="E1123" s="63">
        <v>112237.20924864797</v>
      </c>
      <c r="F1123" s="63">
        <v>112223.0319240291</v>
      </c>
      <c r="G1123" s="63">
        <v>112197.14509080444</v>
      </c>
      <c r="H1123" s="63">
        <v>112195.81619358968</v>
      </c>
      <c r="I1123" s="63">
        <v>112126.30185105978</v>
      </c>
      <c r="J1123" s="56"/>
      <c r="K1123" s="56"/>
    </row>
    <row r="1124" spans="1:11" x14ac:dyDescent="0.25">
      <c r="A1124" s="59">
        <v>1121</v>
      </c>
      <c r="B1124" s="59">
        <v>1978</v>
      </c>
      <c r="C1124" s="59">
        <v>1978</v>
      </c>
      <c r="D1124" s="63">
        <v>914812.85732346319</v>
      </c>
      <c r="E1124" s="63">
        <v>764553.37276026548</v>
      </c>
      <c r="F1124" s="63">
        <v>737345.38971670531</v>
      </c>
      <c r="G1124" s="63">
        <v>717637.45382256503</v>
      </c>
      <c r="H1124" s="63">
        <v>699155.11400958011</v>
      </c>
      <c r="I1124" s="63">
        <v>672202.15467974578</v>
      </c>
      <c r="J1124" s="56"/>
      <c r="K1124" s="56"/>
    </row>
    <row r="1125" spans="1:11" x14ac:dyDescent="0.25">
      <c r="A1125" s="59">
        <v>1122</v>
      </c>
      <c r="B1125" s="59">
        <v>1978</v>
      </c>
      <c r="C1125" s="59" t="s">
        <v>44</v>
      </c>
      <c r="D1125" s="63">
        <v>93353.597853393207</v>
      </c>
      <c r="E1125" s="63">
        <v>89612.980223333609</v>
      </c>
      <c r="F1125" s="63">
        <v>83295.126911265193</v>
      </c>
      <c r="G1125" s="63">
        <v>69504.345404595282</v>
      </c>
      <c r="H1125" s="63">
        <v>63373.946462237851</v>
      </c>
      <c r="I1125" s="63">
        <v>61113.846585206651</v>
      </c>
      <c r="J1125" s="56"/>
      <c r="K1125" s="56"/>
    </row>
    <row r="1126" spans="1:11" x14ac:dyDescent="0.25">
      <c r="A1126" s="59">
        <v>1123</v>
      </c>
      <c r="B1126" s="59">
        <v>1978</v>
      </c>
      <c r="C1126" s="59" t="s">
        <v>45</v>
      </c>
      <c r="D1126" s="63">
        <v>295444.21276162518</v>
      </c>
      <c r="E1126" s="63">
        <v>294323.79882763961</v>
      </c>
      <c r="F1126" s="63">
        <v>293785.29998503398</v>
      </c>
      <c r="G1126" s="63">
        <v>293485.6415635891</v>
      </c>
      <c r="H1126" s="63">
        <v>290385.46227654663</v>
      </c>
      <c r="I1126" s="63">
        <v>286120.882976319</v>
      </c>
      <c r="J1126" s="56"/>
      <c r="K1126" s="56"/>
    </row>
    <row r="1127" spans="1:11" x14ac:dyDescent="0.25">
      <c r="A1127" s="59">
        <v>1124</v>
      </c>
      <c r="B1127" s="59">
        <v>1978</v>
      </c>
      <c r="C1127" s="59" t="s">
        <v>46</v>
      </c>
      <c r="D1127" s="63">
        <v>140212.40536688641</v>
      </c>
      <c r="E1127" s="63">
        <v>73389.517696549665</v>
      </c>
      <c r="F1127" s="63">
        <v>60418.861690862272</v>
      </c>
      <c r="G1127" s="63">
        <v>58120.004452576868</v>
      </c>
      <c r="H1127" s="63">
        <v>55063.406032230967</v>
      </c>
      <c r="I1127" s="63">
        <v>50032.007931261673</v>
      </c>
      <c r="J1127" s="56"/>
      <c r="K1127" s="56"/>
    </row>
    <row r="1128" spans="1:11" x14ac:dyDescent="0.25">
      <c r="A1128" s="59">
        <v>1125</v>
      </c>
      <c r="B1128" s="59">
        <v>1978</v>
      </c>
      <c r="C1128" s="59" t="s">
        <v>47</v>
      </c>
      <c r="D1128" s="63">
        <v>30221.049108397001</v>
      </c>
      <c r="E1128" s="63">
        <v>29907.880705922398</v>
      </c>
      <c r="F1128" s="63">
        <v>29906.973941626002</v>
      </c>
      <c r="G1128" s="63">
        <v>29136.488430561702</v>
      </c>
      <c r="H1128" s="63">
        <v>28277.120801025801</v>
      </c>
      <c r="I1128" s="63">
        <v>27275.683608227399</v>
      </c>
      <c r="J1128" s="56"/>
      <c r="K1128" s="56"/>
    </row>
    <row r="1129" spans="1:11" x14ac:dyDescent="0.25">
      <c r="A1129" s="59">
        <v>1126</v>
      </c>
      <c r="B1129" s="59">
        <v>1978</v>
      </c>
      <c r="C1129" s="59" t="s">
        <v>48</v>
      </c>
      <c r="D1129" s="63">
        <v>2696.058604118115</v>
      </c>
      <c r="E1129" s="63">
        <v>2685.216424126585</v>
      </c>
      <c r="F1129" s="63">
        <v>2680.0881615267272</v>
      </c>
      <c r="G1129" s="63">
        <v>2677.0234579151361</v>
      </c>
      <c r="H1129" s="63">
        <v>2653.3585836978182</v>
      </c>
      <c r="I1129" s="63">
        <v>2617.3134687511028</v>
      </c>
      <c r="J1129" s="56"/>
      <c r="K1129" s="56"/>
    </row>
    <row r="1130" spans="1:11" x14ac:dyDescent="0.25">
      <c r="A1130" s="59">
        <v>1127</v>
      </c>
      <c r="B1130" s="59">
        <v>1978</v>
      </c>
      <c r="C1130" s="59" t="s">
        <v>49</v>
      </c>
      <c r="D1130" s="63">
        <v>1882.8707788872598</v>
      </c>
      <c r="E1130" s="63">
        <v>1829.1330373486301</v>
      </c>
      <c r="F1130" s="63">
        <v>1796.9334955207828</v>
      </c>
      <c r="G1130" s="63">
        <v>1784.058761585291</v>
      </c>
      <c r="H1130" s="63">
        <v>1535.5468637695717</v>
      </c>
      <c r="I1130" s="63">
        <v>566.74560611527647</v>
      </c>
      <c r="J1130" s="56"/>
      <c r="K1130" s="56"/>
    </row>
    <row r="1131" spans="1:11" x14ac:dyDescent="0.25">
      <c r="A1131" s="59">
        <v>1128</v>
      </c>
      <c r="B1131" s="59">
        <v>1978</v>
      </c>
      <c r="C1131" s="59" t="s">
        <v>51</v>
      </c>
      <c r="D1131" s="63">
        <v>6766.3462291672276</v>
      </c>
      <c r="E1131" s="63">
        <v>6763.0402976801697</v>
      </c>
      <c r="F1131" s="63">
        <v>6762.5540990082063</v>
      </c>
      <c r="G1131" s="63">
        <v>6757.714404273378</v>
      </c>
      <c r="H1131" s="63">
        <v>6748.6613183359605</v>
      </c>
      <c r="I1131" s="63">
        <v>6742.5840640396509</v>
      </c>
      <c r="J1131" s="56"/>
      <c r="K1131" s="56"/>
    </row>
    <row r="1132" spans="1:11" x14ac:dyDescent="0.25">
      <c r="A1132" s="59">
        <v>1129</v>
      </c>
      <c r="B1132" s="59">
        <v>1978</v>
      </c>
      <c r="C1132" s="59" t="s">
        <v>52</v>
      </c>
      <c r="D1132" s="63">
        <v>21073.281948981868</v>
      </c>
      <c r="E1132" s="63">
        <v>20721.914811435443</v>
      </c>
      <c r="F1132" s="63">
        <v>20492.692706035821</v>
      </c>
      <c r="G1132" s="63">
        <v>20240.6281015516</v>
      </c>
      <c r="H1132" s="63">
        <v>19221.690726995021</v>
      </c>
      <c r="I1132" s="63">
        <v>17315.506233559998</v>
      </c>
      <c r="J1132" s="56"/>
      <c r="K1132" s="56"/>
    </row>
    <row r="1133" spans="1:11" x14ac:dyDescent="0.25">
      <c r="A1133" s="59">
        <v>1130</v>
      </c>
      <c r="B1133" s="59">
        <v>1978</v>
      </c>
      <c r="C1133" s="59" t="s">
        <v>53</v>
      </c>
      <c r="D1133" s="63">
        <v>816.34135600544391</v>
      </c>
      <c r="E1133" s="63">
        <v>814.45496597390297</v>
      </c>
      <c r="F1133" s="63">
        <v>813.83757710672603</v>
      </c>
      <c r="G1133" s="63">
        <v>812.59742517208497</v>
      </c>
      <c r="H1133" s="63">
        <v>805.49161160387803</v>
      </c>
      <c r="I1133" s="63">
        <v>801.72628400367603</v>
      </c>
      <c r="J1133" s="56"/>
      <c r="K1133" s="56"/>
    </row>
    <row r="1134" spans="1:11" x14ac:dyDescent="0.25">
      <c r="A1134" s="59">
        <v>1131</v>
      </c>
      <c r="B1134" s="59">
        <v>1978</v>
      </c>
      <c r="C1134" s="59" t="s">
        <v>54</v>
      </c>
      <c r="D1134" s="63">
        <v>65284.892129650601</v>
      </c>
      <c r="E1134" s="63">
        <v>64509.713428384101</v>
      </c>
      <c r="F1134" s="63">
        <v>64122.748042669104</v>
      </c>
      <c r="G1134" s="63">
        <v>63865.105392928599</v>
      </c>
      <c r="H1134" s="63">
        <v>60482.180484235694</v>
      </c>
      <c r="I1134" s="63">
        <v>50118.550959743006</v>
      </c>
      <c r="J1134" s="56"/>
      <c r="K1134" s="56"/>
    </row>
    <row r="1135" spans="1:11" x14ac:dyDescent="0.25">
      <c r="A1135" s="59">
        <v>1132</v>
      </c>
      <c r="B1135" s="59">
        <v>1978</v>
      </c>
      <c r="C1135" s="59" t="s">
        <v>50</v>
      </c>
      <c r="D1135" s="63">
        <v>39968.599786558567</v>
      </c>
      <c r="E1135" s="63">
        <v>6771.7640748501544</v>
      </c>
      <c r="F1135" s="63">
        <v>6771.7640748501453</v>
      </c>
      <c r="G1135" s="63">
        <v>6771.7640748501453</v>
      </c>
      <c r="H1135" s="63">
        <v>6771.7640748501544</v>
      </c>
      <c r="I1135" s="63">
        <v>6771.7640748501453</v>
      </c>
      <c r="J1135" s="56"/>
      <c r="K1135" s="56"/>
    </row>
    <row r="1136" spans="1:11" x14ac:dyDescent="0.25">
      <c r="A1136" s="59">
        <v>1133</v>
      </c>
      <c r="B1136" s="59">
        <v>1978</v>
      </c>
      <c r="C1136" s="59" t="s">
        <v>61</v>
      </c>
      <c r="D1136" s="63">
        <v>30407.746571130559</v>
      </c>
      <c r="E1136" s="63">
        <v>30380.619945233648</v>
      </c>
      <c r="F1136" s="63">
        <v>30368.385296799719</v>
      </c>
      <c r="G1136" s="63">
        <v>30360.09899162078</v>
      </c>
      <c r="H1136" s="63">
        <v>30299.52787871152</v>
      </c>
      <c r="I1136" s="63">
        <v>30223.017853302961</v>
      </c>
      <c r="J1136" s="56"/>
      <c r="K1136" s="56"/>
    </row>
    <row r="1137" spans="1:11" x14ac:dyDescent="0.25">
      <c r="A1137" s="59">
        <v>1134</v>
      </c>
      <c r="B1137" s="59">
        <v>1978</v>
      </c>
      <c r="C1137" s="59" t="s">
        <v>55</v>
      </c>
      <c r="D1137" s="63">
        <v>50185.354746560508</v>
      </c>
      <c r="E1137" s="63">
        <v>9616.5213807881155</v>
      </c>
      <c r="F1137" s="63">
        <v>2959.0456621584449</v>
      </c>
      <c r="G1137" s="63">
        <v>1132.545846071823</v>
      </c>
      <c r="H1137" s="63">
        <v>1132.545846071823</v>
      </c>
      <c r="I1137" s="63">
        <v>1132.545846071823</v>
      </c>
      <c r="J1137" s="56"/>
      <c r="K1137" s="56"/>
    </row>
    <row r="1138" spans="1:11" x14ac:dyDescent="0.25">
      <c r="A1138" s="59">
        <v>1135</v>
      </c>
      <c r="B1138" s="59">
        <v>1978</v>
      </c>
      <c r="C1138" s="59" t="s">
        <v>60</v>
      </c>
      <c r="D1138" s="63">
        <v>12290.094687917739</v>
      </c>
      <c r="E1138" s="63">
        <v>12237.749799318342</v>
      </c>
      <c r="F1138" s="63">
        <v>12222.196106628144</v>
      </c>
      <c r="G1138" s="63">
        <v>12168.856143183035</v>
      </c>
      <c r="H1138" s="63">
        <v>11944.616693043634</v>
      </c>
      <c r="I1138" s="63">
        <v>11232.644157269086</v>
      </c>
      <c r="J1138" s="56"/>
      <c r="K1138" s="56"/>
    </row>
    <row r="1139" spans="1:11" x14ac:dyDescent="0.25">
      <c r="A1139" s="59">
        <v>1136</v>
      </c>
      <c r="B1139" s="59">
        <v>1978</v>
      </c>
      <c r="C1139" s="59" t="s">
        <v>56</v>
      </c>
      <c r="D1139" s="63">
        <v>3153.3680366946473</v>
      </c>
      <c r="E1139" s="63">
        <v>64.777077855009097</v>
      </c>
      <c r="F1139" s="63">
        <v>64.777077855009097</v>
      </c>
      <c r="G1139" s="63">
        <v>64.777077855009097</v>
      </c>
      <c r="H1139" s="63">
        <v>64.777077855009097</v>
      </c>
      <c r="I1139" s="63">
        <v>64.777077855009097</v>
      </c>
      <c r="J1139" s="56"/>
      <c r="K1139" s="56"/>
    </row>
    <row r="1140" spans="1:11" x14ac:dyDescent="0.25">
      <c r="A1140" s="59">
        <v>1137</v>
      </c>
      <c r="B1140" s="59">
        <v>1978</v>
      </c>
      <c r="C1140" s="59" t="s">
        <v>57</v>
      </c>
      <c r="D1140" s="63">
        <v>425.38849828108505</v>
      </c>
      <c r="E1140" s="63">
        <v>411.39500451324102</v>
      </c>
      <c r="F1140" s="63">
        <v>406.04002295968797</v>
      </c>
      <c r="G1140" s="63">
        <v>393.52463653007203</v>
      </c>
      <c r="H1140" s="63">
        <v>254.71769794782099</v>
      </c>
      <c r="I1140" s="63">
        <v>242.746630846171</v>
      </c>
      <c r="J1140" s="56"/>
      <c r="K1140" s="56"/>
    </row>
    <row r="1141" spans="1:11" x14ac:dyDescent="0.25">
      <c r="A1141" s="59">
        <v>1138</v>
      </c>
      <c r="B1141" s="59">
        <v>1978</v>
      </c>
      <c r="C1141" s="59" t="s">
        <v>59</v>
      </c>
      <c r="D1141" s="63">
        <v>2475.7888317593802</v>
      </c>
      <c r="E1141" s="63">
        <v>2471.6010594132299</v>
      </c>
      <c r="F1141" s="63">
        <v>2471.5894252294502</v>
      </c>
      <c r="G1141" s="63">
        <v>2462.6487847961198</v>
      </c>
      <c r="H1141" s="63">
        <v>2454.63987883457</v>
      </c>
      <c r="I1141" s="63">
        <v>2447.41399506785</v>
      </c>
      <c r="J1141" s="56"/>
      <c r="K1141" s="56"/>
    </row>
    <row r="1142" spans="1:11" x14ac:dyDescent="0.25">
      <c r="A1142" s="59">
        <v>1139</v>
      </c>
      <c r="B1142" s="59">
        <v>1978</v>
      </c>
      <c r="C1142" s="59" t="s">
        <v>58</v>
      </c>
      <c r="D1142" s="63">
        <v>5848.2535648628718</v>
      </c>
      <c r="E1142" s="63">
        <v>5845.3957607257407</v>
      </c>
      <c r="F1142" s="63">
        <v>5844.8604202467004</v>
      </c>
      <c r="G1142" s="63">
        <v>5841.004865856954</v>
      </c>
      <c r="H1142" s="63">
        <v>5834.789437206513</v>
      </c>
      <c r="I1142" s="63">
        <v>5828.8330965994619</v>
      </c>
      <c r="J1142" s="56"/>
      <c r="K1142" s="56"/>
    </row>
    <row r="1143" spans="1:11" x14ac:dyDescent="0.25">
      <c r="A1143" s="59">
        <v>1140</v>
      </c>
      <c r="B1143" s="59">
        <v>1978</v>
      </c>
      <c r="C1143" s="59" t="s">
        <v>62</v>
      </c>
      <c r="D1143" s="63">
        <v>112307.20646258567</v>
      </c>
      <c r="E1143" s="63">
        <v>112195.89823917394</v>
      </c>
      <c r="F1143" s="63">
        <v>112161.61501932316</v>
      </c>
      <c r="G1143" s="63">
        <v>112058.62600705198</v>
      </c>
      <c r="H1143" s="63">
        <v>111850.87026438001</v>
      </c>
      <c r="I1143" s="63">
        <v>111553.564230656</v>
      </c>
      <c r="J1143" s="56"/>
      <c r="K1143" s="56"/>
    </row>
    <row r="1144" spans="1:11" x14ac:dyDescent="0.25">
      <c r="A1144" s="59">
        <v>1141</v>
      </c>
      <c r="B1144" s="59">
        <v>1979</v>
      </c>
      <c r="C1144" s="59">
        <v>1979</v>
      </c>
      <c r="D1144" s="63">
        <v>993775.41542346054</v>
      </c>
      <c r="E1144" s="63">
        <v>1015846.9770249248</v>
      </c>
      <c r="F1144" s="63">
        <v>962761.33532102394</v>
      </c>
      <c r="G1144" s="63">
        <v>932627.75980952452</v>
      </c>
      <c r="H1144" s="63">
        <v>890859.30209973245</v>
      </c>
      <c r="I1144" s="63">
        <v>850881.55338116095</v>
      </c>
      <c r="J1144" s="56"/>
      <c r="K1144" s="56"/>
    </row>
    <row r="1145" spans="1:11" x14ac:dyDescent="0.25">
      <c r="A1145" s="59">
        <v>1142</v>
      </c>
      <c r="B1145" s="59">
        <v>1979</v>
      </c>
      <c r="C1145" s="59" t="s">
        <v>44</v>
      </c>
      <c r="D1145" s="63">
        <v>95004.14501720405</v>
      </c>
      <c r="E1145" s="63">
        <v>95833.98244708011</v>
      </c>
      <c r="F1145" s="63">
        <v>94434.625401442609</v>
      </c>
      <c r="G1145" s="63">
        <v>93561.845592033787</v>
      </c>
      <c r="H1145" s="63">
        <v>92794.030695593392</v>
      </c>
      <c r="I1145" s="63">
        <v>91197.94779461759</v>
      </c>
      <c r="J1145" s="56"/>
      <c r="K1145" s="56"/>
    </row>
    <row r="1146" spans="1:11" x14ac:dyDescent="0.25">
      <c r="A1146" s="59">
        <v>1143</v>
      </c>
      <c r="B1146" s="59">
        <v>1979</v>
      </c>
      <c r="C1146" s="59" t="s">
        <v>45</v>
      </c>
      <c r="D1146" s="63">
        <v>295808.56452970422</v>
      </c>
      <c r="E1146" s="63">
        <v>296030.44262853556</v>
      </c>
      <c r="F1146" s="63">
        <v>295683.87417358707</v>
      </c>
      <c r="G1146" s="63">
        <v>295475.80606761773</v>
      </c>
      <c r="H1146" s="63">
        <v>295267.53785418172</v>
      </c>
      <c r="I1146" s="63">
        <v>294878.61833184049</v>
      </c>
      <c r="J1146" s="56"/>
      <c r="K1146" s="56"/>
    </row>
    <row r="1147" spans="1:11" x14ac:dyDescent="0.25">
      <c r="A1147" s="59">
        <v>1144</v>
      </c>
      <c r="B1147" s="59">
        <v>1979</v>
      </c>
      <c r="C1147" s="59" t="s">
        <v>46</v>
      </c>
      <c r="D1147" s="63">
        <v>143283.4751700807</v>
      </c>
      <c r="E1147" s="63">
        <v>144855.481162276</v>
      </c>
      <c r="F1147" s="63">
        <v>142325.1210685031</v>
      </c>
      <c r="G1147" s="63">
        <v>140495.56634468772</v>
      </c>
      <c r="H1147" s="63">
        <v>138143.30583595432</v>
      </c>
      <c r="I1147" s="63">
        <v>127291.5254995116</v>
      </c>
      <c r="J1147" s="56"/>
      <c r="K1147" s="56"/>
    </row>
    <row r="1148" spans="1:11" x14ac:dyDescent="0.25">
      <c r="A1148" s="59">
        <v>1145</v>
      </c>
      <c r="B1148" s="59">
        <v>1979</v>
      </c>
      <c r="C1148" s="59" t="s">
        <v>47</v>
      </c>
      <c r="D1148" s="63">
        <v>30819.464536619598</v>
      </c>
      <c r="E1148" s="63">
        <v>31108.2037900141</v>
      </c>
      <c r="F1148" s="63">
        <v>30599.227608314501</v>
      </c>
      <c r="G1148" s="63">
        <v>30314.096945370002</v>
      </c>
      <c r="H1148" s="63">
        <v>30149.719206526901</v>
      </c>
      <c r="I1148" s="63">
        <v>29991.130503397399</v>
      </c>
      <c r="J1148" s="56"/>
      <c r="K1148" s="56"/>
    </row>
    <row r="1149" spans="1:11" x14ac:dyDescent="0.25">
      <c r="A1149" s="59">
        <v>1146</v>
      </c>
      <c r="B1149" s="59">
        <v>1979</v>
      </c>
      <c r="C1149" s="59" t="s">
        <v>48</v>
      </c>
      <c r="D1149" s="63">
        <v>2700.083394301203</v>
      </c>
      <c r="E1149" s="63">
        <v>2702.4761315218102</v>
      </c>
      <c r="F1149" s="63">
        <v>2698.7151926354418</v>
      </c>
      <c r="G1149" s="63">
        <v>2696.4112274790887</v>
      </c>
      <c r="H1149" s="63">
        <v>2694.1139170847541</v>
      </c>
      <c r="I1149" s="63">
        <v>2689.9156831152459</v>
      </c>
      <c r="J1149" s="56"/>
      <c r="K1149" s="56"/>
    </row>
    <row r="1150" spans="1:11" x14ac:dyDescent="0.25">
      <c r="A1150" s="59">
        <v>1147</v>
      </c>
      <c r="B1150" s="59">
        <v>1979</v>
      </c>
      <c r="C1150" s="59" t="s">
        <v>49</v>
      </c>
      <c r="D1150" s="63">
        <v>1901.2363972524349</v>
      </c>
      <c r="E1150" s="63">
        <v>1911.3166582957351</v>
      </c>
      <c r="F1150" s="63">
        <v>1895.5058164833549</v>
      </c>
      <c r="G1150" s="63">
        <v>1884.2192779952129</v>
      </c>
      <c r="H1150" s="63">
        <v>1871.132436391546</v>
      </c>
      <c r="I1150" s="63">
        <v>1844.273422793337</v>
      </c>
      <c r="J1150" s="56"/>
      <c r="K1150" s="56"/>
    </row>
    <row r="1151" spans="1:11" x14ac:dyDescent="0.25">
      <c r="A1151" s="59">
        <v>1148</v>
      </c>
      <c r="B1151" s="59">
        <v>1979</v>
      </c>
      <c r="C1151" s="59" t="s">
        <v>51</v>
      </c>
      <c r="D1151" s="63">
        <v>6771.2248798023693</v>
      </c>
      <c r="E1151" s="63">
        <v>6773.9510472721913</v>
      </c>
      <c r="F1151" s="63">
        <v>6769.3216185191868</v>
      </c>
      <c r="G1151" s="63">
        <v>6767.0469501720181</v>
      </c>
      <c r="H1151" s="63">
        <v>6765.8222017991475</v>
      </c>
      <c r="I1151" s="63">
        <v>6764.6585737197365</v>
      </c>
      <c r="J1151" s="56"/>
      <c r="K1151" s="56"/>
    </row>
    <row r="1152" spans="1:11" x14ac:dyDescent="0.25">
      <c r="A1152" s="59">
        <v>1149</v>
      </c>
      <c r="B1152" s="59">
        <v>1979</v>
      </c>
      <c r="C1152" s="59" t="s">
        <v>52</v>
      </c>
      <c r="D1152" s="63">
        <v>21306.406298819387</v>
      </c>
      <c r="E1152" s="63">
        <v>21427.054873096771</v>
      </c>
      <c r="F1152" s="63">
        <v>21223.79383643483</v>
      </c>
      <c r="G1152" s="63">
        <v>21102.729490473819</v>
      </c>
      <c r="H1152" s="63">
        <v>21004.0260235559</v>
      </c>
      <c r="I1152" s="63">
        <v>20829.268824458159</v>
      </c>
      <c r="J1152" s="56"/>
      <c r="K1152" s="56"/>
    </row>
    <row r="1153" spans="1:11" x14ac:dyDescent="0.25">
      <c r="A1153" s="59">
        <v>1150</v>
      </c>
      <c r="B1153" s="59">
        <v>1979</v>
      </c>
      <c r="C1153" s="59" t="s">
        <v>53</v>
      </c>
      <c r="D1153" s="63">
        <v>817.43444231925196</v>
      </c>
      <c r="E1153" s="63">
        <v>818.09874738855501</v>
      </c>
      <c r="F1153" s="63">
        <v>816.99949735447308</v>
      </c>
      <c r="G1153" s="63">
        <v>816.49513667198994</v>
      </c>
      <c r="H1153" s="63">
        <v>816.22674820385498</v>
      </c>
      <c r="I1153" s="63">
        <v>815.93231707737596</v>
      </c>
      <c r="J1153" s="56"/>
      <c r="K1153" s="56"/>
    </row>
    <row r="1154" spans="1:11" x14ac:dyDescent="0.25">
      <c r="A1154" s="59">
        <v>1151</v>
      </c>
      <c r="B1154" s="59">
        <v>1979</v>
      </c>
      <c r="C1154" s="59" t="s">
        <v>54</v>
      </c>
      <c r="D1154" s="63">
        <v>65544.331559038401</v>
      </c>
      <c r="E1154" s="63">
        <v>65698.818290655996</v>
      </c>
      <c r="F1154" s="63">
        <v>65453.279697407706</v>
      </c>
      <c r="G1154" s="63">
        <v>65311.023110838796</v>
      </c>
      <c r="H1154" s="63">
        <v>65178.371412316497</v>
      </c>
      <c r="I1154" s="63">
        <v>64931.079460666493</v>
      </c>
      <c r="J1154" s="56"/>
      <c r="K1154" s="56"/>
    </row>
    <row r="1155" spans="1:11" x14ac:dyDescent="0.25">
      <c r="A1155" s="59">
        <v>1152</v>
      </c>
      <c r="B1155" s="59">
        <v>1979</v>
      </c>
      <c r="C1155" s="59" t="s">
        <v>50</v>
      </c>
      <c r="D1155" s="63">
        <v>71284.642491803505</v>
      </c>
      <c r="E1155" s="63">
        <v>81371.956710631697</v>
      </c>
      <c r="F1155" s="63">
        <v>50137.950970623569</v>
      </c>
      <c r="G1155" s="63">
        <v>44162.376092761471</v>
      </c>
      <c r="H1155" s="63">
        <v>31079.110901793469</v>
      </c>
      <c r="I1155" s="63">
        <v>16091.818478174511</v>
      </c>
      <c r="J1155" s="56"/>
      <c r="K1155" s="56"/>
    </row>
    <row r="1156" spans="1:11" x14ac:dyDescent="0.25">
      <c r="A1156" s="59">
        <v>1153</v>
      </c>
      <c r="B1156" s="59">
        <v>1979</v>
      </c>
      <c r="C1156" s="59" t="s">
        <v>61</v>
      </c>
      <c r="D1156" s="63">
        <v>30418.090142670771</v>
      </c>
      <c r="E1156" s="63">
        <v>30424.334672533118</v>
      </c>
      <c r="F1156" s="63">
        <v>30414.485383512023</v>
      </c>
      <c r="G1156" s="63">
        <v>30408.712741076852</v>
      </c>
      <c r="H1156" s="63">
        <v>30403.25866621657</v>
      </c>
      <c r="I1156" s="63">
        <v>30393.59063074171</v>
      </c>
      <c r="J1156" s="56"/>
      <c r="K1156" s="56"/>
    </row>
    <row r="1157" spans="1:11" x14ac:dyDescent="0.25">
      <c r="A1157" s="59">
        <v>1154</v>
      </c>
      <c r="B1157" s="59">
        <v>1979</v>
      </c>
      <c r="C1157" s="59" t="s">
        <v>55</v>
      </c>
      <c r="D1157" s="63">
        <v>89387.046567172714</v>
      </c>
      <c r="E1157" s="63">
        <v>97722.2221024475</v>
      </c>
      <c r="F1157" s="63">
        <v>81922.340367236087</v>
      </c>
      <c r="G1157" s="63">
        <v>61987.727421259056</v>
      </c>
      <c r="H1157" s="63">
        <v>39172.149840595412</v>
      </c>
      <c r="I1157" s="63">
        <v>27842.858611924454</v>
      </c>
      <c r="J1157" s="56"/>
      <c r="K1157" s="56"/>
    </row>
    <row r="1158" spans="1:11" x14ac:dyDescent="0.25">
      <c r="A1158" s="59">
        <v>1155</v>
      </c>
      <c r="B1158" s="59">
        <v>1979</v>
      </c>
      <c r="C1158" s="59" t="s">
        <v>60</v>
      </c>
      <c r="D1158" s="63">
        <v>12342.218191479309</v>
      </c>
      <c r="E1158" s="63">
        <v>12371.013327456505</v>
      </c>
      <c r="F1158" s="63">
        <v>12322.376852578254</v>
      </c>
      <c r="G1158" s="63">
        <v>12297.307946680186</v>
      </c>
      <c r="H1158" s="63">
        <v>12281.925211680433</v>
      </c>
      <c r="I1158" s="63">
        <v>12263.663304625738</v>
      </c>
      <c r="J1158" s="56"/>
      <c r="K1158" s="56"/>
    </row>
    <row r="1159" spans="1:11" x14ac:dyDescent="0.25">
      <c r="A1159" s="59">
        <v>1156</v>
      </c>
      <c r="B1159" s="59">
        <v>1979</v>
      </c>
      <c r="C1159" s="59" t="s">
        <v>56</v>
      </c>
      <c r="D1159" s="63">
        <v>5195.5177399485201</v>
      </c>
      <c r="E1159" s="63">
        <v>5531.3749452705506</v>
      </c>
      <c r="F1159" s="63">
        <v>4922.9601678986301</v>
      </c>
      <c r="G1159" s="63">
        <v>4271.8405520177103</v>
      </c>
      <c r="H1159" s="63">
        <v>2207.5790908528838</v>
      </c>
      <c r="I1159" s="63">
        <v>2079.7056278699238</v>
      </c>
      <c r="J1159" s="56"/>
      <c r="K1159" s="56"/>
    </row>
    <row r="1160" spans="1:11" x14ac:dyDescent="0.25">
      <c r="A1160" s="59">
        <v>1157</v>
      </c>
      <c r="B1160" s="59">
        <v>1979</v>
      </c>
      <c r="C1160" s="59" t="s">
        <v>57</v>
      </c>
      <c r="D1160" s="63">
        <v>434.127649557425</v>
      </c>
      <c r="E1160" s="63">
        <v>438.83532399345097</v>
      </c>
      <c r="F1160" s="63">
        <v>430.81384192728899</v>
      </c>
      <c r="G1160" s="63">
        <v>426.70362253217195</v>
      </c>
      <c r="H1160" s="63">
        <v>424.38789794613001</v>
      </c>
      <c r="I1160" s="63">
        <v>421.89022399918395</v>
      </c>
      <c r="J1160" s="56"/>
      <c r="K1160" s="56"/>
    </row>
    <row r="1161" spans="1:11" x14ac:dyDescent="0.25">
      <c r="A1161" s="59">
        <v>1158</v>
      </c>
      <c r="B1161" s="59">
        <v>1979</v>
      </c>
      <c r="C1161" s="59" t="s">
        <v>59</v>
      </c>
      <c r="D1161" s="63">
        <v>2484.7977152256399</v>
      </c>
      <c r="E1161" s="63">
        <v>2489.6592435695002</v>
      </c>
      <c r="F1161" s="63">
        <v>2481.3206872319201</v>
      </c>
      <c r="G1161" s="63">
        <v>2477.1002966077699</v>
      </c>
      <c r="H1161" s="63">
        <v>2474.8046889041102</v>
      </c>
      <c r="I1161" s="63">
        <v>2472.6810705203702</v>
      </c>
      <c r="J1161" s="56"/>
      <c r="K1161" s="56"/>
    </row>
    <row r="1162" spans="1:11" x14ac:dyDescent="0.25">
      <c r="A1162" s="59">
        <v>1159</v>
      </c>
      <c r="B1162" s="59">
        <v>1979</v>
      </c>
      <c r="C1162" s="59" t="s">
        <v>58</v>
      </c>
      <c r="D1162" s="63">
        <v>5852.2934367457547</v>
      </c>
      <c r="E1162" s="63">
        <v>5854.5398873227296</v>
      </c>
      <c r="F1162" s="63">
        <v>5850.7370090017203</v>
      </c>
      <c r="G1162" s="63">
        <v>5848.8170561677234</v>
      </c>
      <c r="H1162" s="63">
        <v>5847.6984269295926</v>
      </c>
      <c r="I1162" s="63">
        <v>5846.4962708933481</v>
      </c>
      <c r="J1162" s="56"/>
      <c r="K1162" s="56"/>
    </row>
    <row r="1163" spans="1:11" x14ac:dyDescent="0.25">
      <c r="A1163" s="59">
        <v>1160</v>
      </c>
      <c r="B1163" s="59">
        <v>1979</v>
      </c>
      <c r="C1163" s="59" t="s">
        <v>62</v>
      </c>
      <c r="D1163" s="63">
        <v>112420.3152637154</v>
      </c>
      <c r="E1163" s="63">
        <v>112483.21503556284</v>
      </c>
      <c r="F1163" s="63">
        <v>112377.88613033215</v>
      </c>
      <c r="G1163" s="63">
        <v>112321.93393708119</v>
      </c>
      <c r="H1163" s="63">
        <v>112284.1010432058</v>
      </c>
      <c r="I1163" s="63">
        <v>112234.49875121402</v>
      </c>
      <c r="J1163" s="56"/>
      <c r="K1163" s="56"/>
    </row>
    <row r="1164" spans="1:11" x14ac:dyDescent="0.25">
      <c r="A1164" s="59">
        <v>1161</v>
      </c>
      <c r="B1164" s="59">
        <v>1980</v>
      </c>
      <c r="C1164" s="59">
        <v>1980</v>
      </c>
      <c r="D1164" s="63">
        <v>990926.09424013214</v>
      </c>
      <c r="E1164" s="63">
        <v>1037448.185292532</v>
      </c>
      <c r="F1164" s="63">
        <v>996362.57685917709</v>
      </c>
      <c r="G1164" s="63">
        <v>950197.4583309975</v>
      </c>
      <c r="H1164" s="63">
        <v>910607.09134746273</v>
      </c>
      <c r="I1164" s="63">
        <v>865079.03595988324</v>
      </c>
      <c r="J1164" s="56"/>
      <c r="K1164" s="56"/>
    </row>
    <row r="1165" spans="1:11" x14ac:dyDescent="0.25">
      <c r="A1165" s="59">
        <v>1162</v>
      </c>
      <c r="B1165" s="59">
        <v>1980</v>
      </c>
      <c r="C1165" s="59" t="s">
        <v>44</v>
      </c>
      <c r="D1165" s="63">
        <v>94924.014558660056</v>
      </c>
      <c r="E1165" s="63">
        <v>96955.469244597858</v>
      </c>
      <c r="F1165" s="63">
        <v>95082.61566759611</v>
      </c>
      <c r="G1165" s="63">
        <v>93951.873695573173</v>
      </c>
      <c r="H1165" s="63">
        <v>93337.390927170476</v>
      </c>
      <c r="I1165" s="63">
        <v>91842.849932320314</v>
      </c>
      <c r="J1165" s="56"/>
      <c r="K1165" s="56"/>
    </row>
    <row r="1166" spans="1:11" x14ac:dyDescent="0.25">
      <c r="A1166" s="59">
        <v>1163</v>
      </c>
      <c r="B1166" s="59">
        <v>1980</v>
      </c>
      <c r="C1166" s="59" t="s">
        <v>45</v>
      </c>
      <c r="D1166" s="63">
        <v>295790.03321545396</v>
      </c>
      <c r="E1166" s="63">
        <v>296413.12516915053</v>
      </c>
      <c r="F1166" s="63">
        <v>295827.25926871982</v>
      </c>
      <c r="G1166" s="63">
        <v>295551.5722920486</v>
      </c>
      <c r="H1166" s="63">
        <v>295441.82068337221</v>
      </c>
      <c r="I1166" s="63">
        <v>295014.78399323911</v>
      </c>
      <c r="J1166" s="56"/>
      <c r="K1166" s="56"/>
    </row>
    <row r="1167" spans="1:11" x14ac:dyDescent="0.25">
      <c r="A1167" s="59">
        <v>1164</v>
      </c>
      <c r="B1167" s="59">
        <v>1980</v>
      </c>
      <c r="C1167" s="59" t="s">
        <v>46</v>
      </c>
      <c r="D1167" s="63">
        <v>143145.2351902902</v>
      </c>
      <c r="E1167" s="63">
        <v>147245.9899460265</v>
      </c>
      <c r="F1167" s="63">
        <v>143421.84074648362</v>
      </c>
      <c r="G1167" s="63">
        <v>141174.99315009901</v>
      </c>
      <c r="H1167" s="63">
        <v>140190.72010324089</v>
      </c>
      <c r="I1167" s="63">
        <v>132926.16970927082</v>
      </c>
      <c r="J1167" s="56"/>
      <c r="K1167" s="56"/>
    </row>
    <row r="1168" spans="1:11" x14ac:dyDescent="0.25">
      <c r="A1168" s="59">
        <v>1165</v>
      </c>
      <c r="B1168" s="59">
        <v>1980</v>
      </c>
      <c r="C1168" s="59" t="s">
        <v>47</v>
      </c>
      <c r="D1168" s="63">
        <v>30789.1228675897</v>
      </c>
      <c r="E1168" s="63">
        <v>31447.661900588701</v>
      </c>
      <c r="F1168" s="63">
        <v>30848.647973096398</v>
      </c>
      <c r="G1168" s="63">
        <v>30464.819998327999</v>
      </c>
      <c r="H1168" s="63">
        <v>30213.7399145327</v>
      </c>
      <c r="I1168" s="63">
        <v>30075.288599540901</v>
      </c>
      <c r="J1168" s="56"/>
      <c r="K1168" s="56"/>
    </row>
    <row r="1169" spans="1:11" x14ac:dyDescent="0.25">
      <c r="A1169" s="59">
        <v>1166</v>
      </c>
      <c r="B1169" s="59">
        <v>1980</v>
      </c>
      <c r="C1169" s="59" t="s">
        <v>48</v>
      </c>
      <c r="D1169" s="63">
        <v>2699.881211786289</v>
      </c>
      <c r="E1169" s="63">
        <v>2706.4709368915246</v>
      </c>
      <c r="F1169" s="63">
        <v>2700.2870002973209</v>
      </c>
      <c r="G1169" s="63">
        <v>2697.252245108607</v>
      </c>
      <c r="H1169" s="63">
        <v>2696.0319720557668</v>
      </c>
      <c r="I1169" s="63">
        <v>2691.3540596986181</v>
      </c>
      <c r="J1169" s="56"/>
      <c r="K1169" s="56"/>
    </row>
    <row r="1170" spans="1:11" x14ac:dyDescent="0.25">
      <c r="A1170" s="59">
        <v>1167</v>
      </c>
      <c r="B1170" s="59">
        <v>1980</v>
      </c>
      <c r="C1170" s="59" t="s">
        <v>49</v>
      </c>
      <c r="D1170" s="63">
        <v>1900.3950176798769</v>
      </c>
      <c r="E1170" s="63">
        <v>1927.2979728924693</v>
      </c>
      <c r="F1170" s="63">
        <v>1902.0892817291169</v>
      </c>
      <c r="G1170" s="63">
        <v>1887.9763410424869</v>
      </c>
      <c r="H1170" s="63">
        <v>1882.7708597453588</v>
      </c>
      <c r="I1170" s="63">
        <v>1853.074199603054</v>
      </c>
      <c r="J1170" s="56"/>
      <c r="K1170" s="56"/>
    </row>
    <row r="1171" spans="1:11" x14ac:dyDescent="0.25">
      <c r="A1171" s="59">
        <v>1168</v>
      </c>
      <c r="B1171" s="59">
        <v>1980</v>
      </c>
      <c r="C1171" s="59" t="s">
        <v>51</v>
      </c>
      <c r="D1171" s="63">
        <v>6770.9543455777784</v>
      </c>
      <c r="E1171" s="63">
        <v>6777.5993202138616</v>
      </c>
      <c r="F1171" s="63">
        <v>6771.4877461515434</v>
      </c>
      <c r="G1171" s="63">
        <v>6768.224457121145</v>
      </c>
      <c r="H1171" s="63">
        <v>6766.291929550639</v>
      </c>
      <c r="I1171" s="63">
        <v>6765.287173528086</v>
      </c>
      <c r="J1171" s="56"/>
      <c r="K1171" s="56"/>
    </row>
    <row r="1172" spans="1:11" x14ac:dyDescent="0.25">
      <c r="A1172" s="59">
        <v>1169</v>
      </c>
      <c r="B1172" s="59">
        <v>1980</v>
      </c>
      <c r="C1172" s="59" t="s">
        <v>52</v>
      </c>
      <c r="D1172" s="63">
        <v>21294.733527784992</v>
      </c>
      <c r="E1172" s="63">
        <v>21589.000847235951</v>
      </c>
      <c r="F1172" s="63">
        <v>21317.832182678929</v>
      </c>
      <c r="G1172" s="63">
        <v>21157.509882267372</v>
      </c>
      <c r="H1172" s="63">
        <v>21071.003072913139</v>
      </c>
      <c r="I1172" s="63">
        <v>20897.546089844891</v>
      </c>
      <c r="J1172" s="56"/>
      <c r="K1172" s="56"/>
    </row>
    <row r="1173" spans="1:11" x14ac:dyDescent="0.25">
      <c r="A1173" s="59">
        <v>1170</v>
      </c>
      <c r="B1173" s="59">
        <v>1980</v>
      </c>
      <c r="C1173" s="59" t="s">
        <v>53</v>
      </c>
      <c r="D1173" s="63">
        <v>817.37153669367399</v>
      </c>
      <c r="E1173" s="63">
        <v>819.13213841174297</v>
      </c>
      <c r="F1173" s="63">
        <v>817.49598413756894</v>
      </c>
      <c r="G1173" s="63">
        <v>816.75484568687796</v>
      </c>
      <c r="H1173" s="63">
        <v>816.32937490352197</v>
      </c>
      <c r="I1173" s="63">
        <v>816.10998547766599</v>
      </c>
      <c r="J1173" s="56"/>
      <c r="K1173" s="56"/>
    </row>
    <row r="1174" spans="1:11" x14ac:dyDescent="0.25">
      <c r="A1174" s="59">
        <v>1171</v>
      </c>
      <c r="B1174" s="59">
        <v>1980</v>
      </c>
      <c r="C1174" s="59" t="s">
        <v>54</v>
      </c>
      <c r="D1174" s="63">
        <v>65530.950375479792</v>
      </c>
      <c r="E1174" s="63">
        <v>65956.943694994101</v>
      </c>
      <c r="F1174" s="63">
        <v>65557.712062690407</v>
      </c>
      <c r="G1174" s="63">
        <v>65367.269035795201</v>
      </c>
      <c r="H1174" s="63">
        <v>65282.887353679602</v>
      </c>
      <c r="I1174" s="63">
        <v>65022.9541572413</v>
      </c>
      <c r="J1174" s="56"/>
      <c r="K1174" s="56"/>
    </row>
    <row r="1175" spans="1:11" x14ac:dyDescent="0.25">
      <c r="A1175" s="59">
        <v>1172</v>
      </c>
      <c r="B1175" s="59">
        <v>1980</v>
      </c>
      <c r="C1175" s="59" t="s">
        <v>50</v>
      </c>
      <c r="D1175" s="63">
        <v>69724.9477944885</v>
      </c>
      <c r="E1175" s="63">
        <v>89212.097666971793</v>
      </c>
      <c r="F1175" s="63">
        <v>72636.870070011893</v>
      </c>
      <c r="G1175" s="63">
        <v>47877.367830564675</v>
      </c>
      <c r="H1175" s="63">
        <v>39474.164853028873</v>
      </c>
      <c r="I1175" s="63">
        <v>17956.102579533839</v>
      </c>
      <c r="J1175" s="56"/>
      <c r="K1175" s="56"/>
    </row>
    <row r="1176" spans="1:11" x14ac:dyDescent="0.25">
      <c r="A1176" s="59">
        <v>1173</v>
      </c>
      <c r="B1176" s="59">
        <v>1980</v>
      </c>
      <c r="C1176" s="59" t="s">
        <v>61</v>
      </c>
      <c r="D1176" s="63">
        <v>30417.557606197737</v>
      </c>
      <c r="E1176" s="63">
        <v>30434.816670982629</v>
      </c>
      <c r="F1176" s="63">
        <v>30418.624822644939</v>
      </c>
      <c r="G1176" s="63">
        <v>30410.901232777138</v>
      </c>
      <c r="H1176" s="63">
        <v>30407.673187497079</v>
      </c>
      <c r="I1176" s="63">
        <v>30397.001600951651</v>
      </c>
      <c r="J1176" s="56"/>
      <c r="K1176" s="56"/>
    </row>
    <row r="1177" spans="1:11" x14ac:dyDescent="0.25">
      <c r="A1177" s="59">
        <v>1174</v>
      </c>
      <c r="B1177" s="59">
        <v>1980</v>
      </c>
      <c r="C1177" s="59" t="s">
        <v>55</v>
      </c>
      <c r="D1177" s="63">
        <v>88436.737824043899</v>
      </c>
      <c r="E1177" s="63">
        <v>106209.1614997741</v>
      </c>
      <c r="F1177" s="63">
        <v>90287.254910271091</v>
      </c>
      <c r="G1177" s="63">
        <v>73951.145406721305</v>
      </c>
      <c r="H1177" s="63">
        <v>47325.384519983942</v>
      </c>
      <c r="I1177" s="63">
        <v>33341.861245059219</v>
      </c>
      <c r="J1177" s="56"/>
      <c r="K1177" s="56"/>
    </row>
    <row r="1178" spans="1:11" x14ac:dyDescent="0.25">
      <c r="A1178" s="59">
        <v>1175</v>
      </c>
      <c r="B1178" s="59">
        <v>1980</v>
      </c>
      <c r="C1178" s="59" t="s">
        <v>60</v>
      </c>
      <c r="D1178" s="63">
        <v>12339.397405271489</v>
      </c>
      <c r="E1178" s="63">
        <v>12410.361030928352</v>
      </c>
      <c r="F1178" s="63">
        <v>12344.966850959136</v>
      </c>
      <c r="G1178" s="63">
        <v>12309.761205150871</v>
      </c>
      <c r="H1178" s="63">
        <v>12289.535406047853</v>
      </c>
      <c r="I1178" s="63">
        <v>12272.18575576297</v>
      </c>
      <c r="J1178" s="56"/>
      <c r="K1178" s="56"/>
    </row>
    <row r="1179" spans="1:11" x14ac:dyDescent="0.25">
      <c r="A1179" s="59">
        <v>1176</v>
      </c>
      <c r="B1179" s="59">
        <v>1980</v>
      </c>
      <c r="C1179" s="59" t="s">
        <v>56</v>
      </c>
      <c r="D1179" s="63">
        <v>5160.4657099563701</v>
      </c>
      <c r="E1179" s="63">
        <v>5974.2342633694698</v>
      </c>
      <c r="F1179" s="63">
        <v>5228.98566371587</v>
      </c>
      <c r="G1179" s="63">
        <v>4703.68940773534</v>
      </c>
      <c r="H1179" s="63">
        <v>2356.0940560144818</v>
      </c>
      <c r="I1179" s="63">
        <v>2207.2840388751342</v>
      </c>
      <c r="J1179" s="56"/>
      <c r="K1179" s="56"/>
    </row>
    <row r="1180" spans="1:11" x14ac:dyDescent="0.25">
      <c r="A1180" s="59">
        <v>1177</v>
      </c>
      <c r="B1180" s="59">
        <v>1980</v>
      </c>
      <c r="C1180" s="59" t="s">
        <v>57</v>
      </c>
      <c r="D1180" s="63">
        <v>433.66060822173199</v>
      </c>
      <c r="E1180" s="63">
        <v>445.493868288881</v>
      </c>
      <c r="F1180" s="63">
        <v>434.58075976250495</v>
      </c>
      <c r="G1180" s="63">
        <v>428.85794558393701</v>
      </c>
      <c r="H1180" s="63">
        <v>425.28502430236898</v>
      </c>
      <c r="I1180" s="63">
        <v>423.34992929805003</v>
      </c>
      <c r="J1180" s="56"/>
      <c r="K1180" s="56"/>
    </row>
    <row r="1181" spans="1:11" x14ac:dyDescent="0.25">
      <c r="A1181" s="59">
        <v>1178</v>
      </c>
      <c r="B1181" s="59">
        <v>1980</v>
      </c>
      <c r="C1181" s="59" t="s">
        <v>59</v>
      </c>
      <c r="D1181" s="63">
        <v>2484.3070703335702</v>
      </c>
      <c r="E1181" s="63">
        <v>2495.84024827143</v>
      </c>
      <c r="F1181" s="63">
        <v>2485.2731950112102</v>
      </c>
      <c r="G1181" s="63">
        <v>2479.2926963626301</v>
      </c>
      <c r="H1181" s="63">
        <v>2475.68714578344</v>
      </c>
      <c r="I1181" s="63">
        <v>2473.7970575344202</v>
      </c>
      <c r="J1181" s="56"/>
      <c r="K1181" s="56"/>
    </row>
    <row r="1182" spans="1:11" x14ac:dyDescent="0.25">
      <c r="A1182" s="59">
        <v>1179</v>
      </c>
      <c r="B1182" s="59">
        <v>1980</v>
      </c>
      <c r="C1182" s="59" t="s">
        <v>58</v>
      </c>
      <c r="D1182" s="63">
        <v>5852.0720434203777</v>
      </c>
      <c r="E1182" s="63">
        <v>5857.5473635388043</v>
      </c>
      <c r="F1182" s="63">
        <v>5852.5089501306138</v>
      </c>
      <c r="G1182" s="63">
        <v>5849.783323292726</v>
      </c>
      <c r="H1182" s="63">
        <v>5848.209985409856</v>
      </c>
      <c r="I1182" s="63">
        <v>5847.0717720288685</v>
      </c>
      <c r="J1182" s="56"/>
      <c r="K1182" s="56"/>
    </row>
    <row r="1183" spans="1:11" x14ac:dyDescent="0.25">
      <c r="A1183" s="59">
        <v>1180</v>
      </c>
      <c r="B1183" s="59">
        <v>1980</v>
      </c>
      <c r="C1183" s="59" t="s">
        <v>62</v>
      </c>
      <c r="D1183" s="63">
        <v>112414.25633120192</v>
      </c>
      <c r="E1183" s="63">
        <v>112569.94150940346</v>
      </c>
      <c r="F1183" s="63">
        <v>112426.24372308886</v>
      </c>
      <c r="G1183" s="63">
        <v>112348.41333973863</v>
      </c>
      <c r="H1183" s="63">
        <v>112306.07097823083</v>
      </c>
      <c r="I1183" s="63">
        <v>112254.96408107431</v>
      </c>
      <c r="J1183" s="56"/>
      <c r="K1183" s="56"/>
    </row>
    <row r="1184" spans="1:11" x14ac:dyDescent="0.25">
      <c r="A1184" s="59">
        <v>1181</v>
      </c>
      <c r="B1184" s="59">
        <v>1981</v>
      </c>
      <c r="C1184" s="59">
        <v>1981</v>
      </c>
      <c r="D1184" s="63">
        <v>1016140.9750063723</v>
      </c>
      <c r="E1184" s="63">
        <v>1033109.8601456123</v>
      </c>
      <c r="F1184" s="63">
        <v>1012014.5245595084</v>
      </c>
      <c r="G1184" s="63">
        <v>971005.75679346779</v>
      </c>
      <c r="H1184" s="63">
        <v>925745.0472343592</v>
      </c>
      <c r="I1184" s="63">
        <v>893960.06024889904</v>
      </c>
      <c r="J1184" s="56"/>
      <c r="K1184" s="56"/>
    </row>
    <row r="1185" spans="1:11" x14ac:dyDescent="0.25">
      <c r="A1185" s="59">
        <v>1182</v>
      </c>
      <c r="B1185" s="59">
        <v>1981</v>
      </c>
      <c r="C1185" s="59" t="s">
        <v>44</v>
      </c>
      <c r="D1185" s="63">
        <v>95847.322271020326</v>
      </c>
      <c r="E1185" s="63">
        <v>96707.991558335925</v>
      </c>
      <c r="F1185" s="63">
        <v>95665.252285079783</v>
      </c>
      <c r="G1185" s="63">
        <v>94552.369422396921</v>
      </c>
      <c r="H1185" s="63">
        <v>93461.334725996363</v>
      </c>
      <c r="I1185" s="63">
        <v>92931.944295350928</v>
      </c>
      <c r="J1185" s="56"/>
      <c r="K1185" s="56"/>
    </row>
    <row r="1186" spans="1:11" x14ac:dyDescent="0.25">
      <c r="A1186" s="59">
        <v>1183</v>
      </c>
      <c r="B1186" s="59">
        <v>1981</v>
      </c>
      <c r="C1186" s="59" t="s">
        <v>45</v>
      </c>
      <c r="D1186" s="63">
        <v>296034.42530381889</v>
      </c>
      <c r="E1186" s="63">
        <v>296319.84768681019</v>
      </c>
      <c r="F1186" s="63">
        <v>295981.1842183526</v>
      </c>
      <c r="G1186" s="63">
        <v>295712.87762486364</v>
      </c>
      <c r="H1186" s="63">
        <v>295460.11083726812</v>
      </c>
      <c r="I1186" s="63">
        <v>295314.13456827425</v>
      </c>
      <c r="J1186" s="56"/>
      <c r="K1186" s="56"/>
    </row>
    <row r="1187" spans="1:11" x14ac:dyDescent="0.25">
      <c r="A1187" s="59">
        <v>1184</v>
      </c>
      <c r="B1187" s="59">
        <v>1981</v>
      </c>
      <c r="C1187" s="59" t="s">
        <v>46</v>
      </c>
      <c r="D1187" s="63">
        <v>144882.3482044116</v>
      </c>
      <c r="E1187" s="63">
        <v>146697.19150939651</v>
      </c>
      <c r="F1187" s="63">
        <v>144519.3980704172</v>
      </c>
      <c r="G1187" s="63">
        <v>142558.58643013079</v>
      </c>
      <c r="H1187" s="63">
        <v>140355.43534779281</v>
      </c>
      <c r="I1187" s="63">
        <v>138766.74054721528</v>
      </c>
      <c r="J1187" s="56"/>
      <c r="K1187" s="56"/>
    </row>
    <row r="1188" spans="1:11" x14ac:dyDescent="0.25">
      <c r="A1188" s="59">
        <v>1185</v>
      </c>
      <c r="B1188" s="59">
        <v>1981</v>
      </c>
      <c r="C1188" s="59" t="s">
        <v>47</v>
      </c>
      <c r="D1188" s="63">
        <v>31112.546779157099</v>
      </c>
      <c r="E1188" s="63">
        <v>31376.990727586301</v>
      </c>
      <c r="F1188" s="63">
        <v>31052.557608969099</v>
      </c>
      <c r="G1188" s="63">
        <v>30638.9411510063</v>
      </c>
      <c r="H1188" s="63">
        <v>30269.7465733178</v>
      </c>
      <c r="I1188" s="63">
        <v>30155.826370030602</v>
      </c>
      <c r="J1188" s="56"/>
      <c r="K1188" s="56"/>
    </row>
    <row r="1189" spans="1:11" x14ac:dyDescent="0.25">
      <c r="A1189" s="59">
        <v>1186</v>
      </c>
      <c r="B1189" s="59">
        <v>1981</v>
      </c>
      <c r="C1189" s="59" t="s">
        <v>48</v>
      </c>
      <c r="D1189" s="63">
        <v>2702.5185918370712</v>
      </c>
      <c r="E1189" s="63">
        <v>2705.5133685181108</v>
      </c>
      <c r="F1189" s="63">
        <v>2701.9495095235438</v>
      </c>
      <c r="G1189" s="63">
        <v>2699.0354614882908</v>
      </c>
      <c r="H1189" s="63">
        <v>2696.2361581997066</v>
      </c>
      <c r="I1189" s="63">
        <v>2694.624853881046</v>
      </c>
      <c r="J1189" s="56"/>
      <c r="K1189" s="56"/>
    </row>
    <row r="1190" spans="1:11" x14ac:dyDescent="0.25">
      <c r="A1190" s="59">
        <v>1187</v>
      </c>
      <c r="B1190" s="59">
        <v>1981</v>
      </c>
      <c r="C1190" s="59" t="s">
        <v>49</v>
      </c>
      <c r="D1190" s="63">
        <v>1911.4940118311501</v>
      </c>
      <c r="E1190" s="63">
        <v>1923.616340238327</v>
      </c>
      <c r="F1190" s="63">
        <v>1909.1081006061449</v>
      </c>
      <c r="G1190" s="63">
        <v>1897.0111097502361</v>
      </c>
      <c r="H1190" s="63">
        <v>1883.5378359624081</v>
      </c>
      <c r="I1190" s="63">
        <v>1874.3923793383001</v>
      </c>
      <c r="J1190" s="56"/>
      <c r="K1190" s="56"/>
    </row>
    <row r="1191" spans="1:11" x14ac:dyDescent="0.25">
      <c r="A1191" s="59">
        <v>1188</v>
      </c>
      <c r="B1191" s="59">
        <v>1981</v>
      </c>
      <c r="C1191" s="59" t="s">
        <v>51</v>
      </c>
      <c r="D1191" s="63">
        <v>6773.9943608315252</v>
      </c>
      <c r="E1191" s="63">
        <v>6776.7902336131219</v>
      </c>
      <c r="F1191" s="63">
        <v>6773.4025964285584</v>
      </c>
      <c r="G1191" s="63">
        <v>6769.6547962860759</v>
      </c>
      <c r="H1191" s="63">
        <v>6766.7105525645793</v>
      </c>
      <c r="I1191" s="63">
        <v>6765.8666308088632</v>
      </c>
      <c r="J1191" s="56"/>
      <c r="K1191" s="56"/>
    </row>
    <row r="1192" spans="1:11" x14ac:dyDescent="0.25">
      <c r="A1192" s="59">
        <v>1189</v>
      </c>
      <c r="B1192" s="59">
        <v>1981</v>
      </c>
      <c r="C1192" s="59" t="s">
        <v>52</v>
      </c>
      <c r="D1192" s="63">
        <v>21428.990584457908</v>
      </c>
      <c r="E1192" s="63">
        <v>21553.423697382292</v>
      </c>
      <c r="F1192" s="63">
        <v>21402.55802169719</v>
      </c>
      <c r="G1192" s="63">
        <v>21240.468672489158</v>
      </c>
      <c r="H1192" s="63">
        <v>21088.50107039919</v>
      </c>
      <c r="I1192" s="63">
        <v>21020.20320711442</v>
      </c>
      <c r="J1192" s="56"/>
      <c r="K1192" s="56"/>
    </row>
    <row r="1193" spans="1:11" x14ac:dyDescent="0.25">
      <c r="A1193" s="59">
        <v>1190</v>
      </c>
      <c r="B1193" s="59">
        <v>1981</v>
      </c>
      <c r="C1193" s="59" t="s">
        <v>53</v>
      </c>
      <c r="D1193" s="63">
        <v>818.10986759072705</v>
      </c>
      <c r="E1193" s="63">
        <v>818.882907849557</v>
      </c>
      <c r="F1193" s="63">
        <v>817.95972254385902</v>
      </c>
      <c r="G1193" s="63">
        <v>817.07451481097701</v>
      </c>
      <c r="H1193" s="63">
        <v>816.42128299254091</v>
      </c>
      <c r="I1193" s="63">
        <v>816.23645397644498</v>
      </c>
      <c r="J1193" s="56"/>
      <c r="K1193" s="56"/>
    </row>
    <row r="1194" spans="1:11" x14ac:dyDescent="0.25">
      <c r="A1194" s="59">
        <v>1191</v>
      </c>
      <c r="B1194" s="59">
        <v>1981</v>
      </c>
      <c r="C1194" s="59" t="s">
        <v>54</v>
      </c>
      <c r="D1194" s="63">
        <v>65701.535794510302</v>
      </c>
      <c r="E1194" s="63">
        <v>65894.327419121997</v>
      </c>
      <c r="F1194" s="63">
        <v>65665.098117539703</v>
      </c>
      <c r="G1194" s="63">
        <v>65473.141851603999</v>
      </c>
      <c r="H1194" s="63">
        <v>65298.2024347599</v>
      </c>
      <c r="I1194" s="63">
        <v>65205.642245874798</v>
      </c>
      <c r="J1194" s="56"/>
      <c r="K1194" s="56"/>
    </row>
    <row r="1195" spans="1:11" x14ac:dyDescent="0.25">
      <c r="A1195" s="59">
        <v>1192</v>
      </c>
      <c r="B1195" s="59">
        <v>1981</v>
      </c>
      <c r="C1195" s="59" t="s">
        <v>50</v>
      </c>
      <c r="D1195" s="63">
        <v>81489.086648802695</v>
      </c>
      <c r="E1195" s="63">
        <v>87749.33950489921</v>
      </c>
      <c r="F1195" s="63">
        <v>79812.603370607409</v>
      </c>
      <c r="G1195" s="63">
        <v>56258.826712230621</v>
      </c>
      <c r="H1195" s="63">
        <v>42507.295223430468</v>
      </c>
      <c r="I1195" s="63">
        <v>32635.234382359682</v>
      </c>
      <c r="J1195" s="56"/>
      <c r="K1195" s="56"/>
    </row>
    <row r="1196" spans="1:11" x14ac:dyDescent="0.25">
      <c r="A1196" s="59">
        <v>1193</v>
      </c>
      <c r="B1196" s="59">
        <v>1981</v>
      </c>
      <c r="C1196" s="59" t="s">
        <v>61</v>
      </c>
      <c r="D1196" s="63">
        <v>30424.445284080328</v>
      </c>
      <c r="E1196" s="63">
        <v>30432.2853738962</v>
      </c>
      <c r="F1196" s="63">
        <v>30422.96317643554</v>
      </c>
      <c r="G1196" s="63">
        <v>30415.296567565059</v>
      </c>
      <c r="H1196" s="63">
        <v>30408.235688071858</v>
      </c>
      <c r="I1196" s="63">
        <v>30404.411320409308</v>
      </c>
      <c r="J1196" s="56"/>
      <c r="K1196" s="56"/>
    </row>
    <row r="1197" spans="1:11" x14ac:dyDescent="0.25">
      <c r="A1197" s="59">
        <v>1194</v>
      </c>
      <c r="B1197" s="59">
        <v>1981</v>
      </c>
      <c r="C1197" s="59" t="s">
        <v>55</v>
      </c>
      <c r="D1197" s="63">
        <v>97838.577838793397</v>
      </c>
      <c r="E1197" s="63">
        <v>104529.1378140758</v>
      </c>
      <c r="F1197" s="63">
        <v>96209.672743150499</v>
      </c>
      <c r="G1197" s="63">
        <v>83519.351461906292</v>
      </c>
      <c r="H1197" s="63">
        <v>57365.574857844615</v>
      </c>
      <c r="I1197" s="63">
        <v>39848.292015981075</v>
      </c>
      <c r="J1197" s="56"/>
      <c r="K1197" s="56"/>
    </row>
    <row r="1198" spans="1:11" x14ac:dyDescent="0.25">
      <c r="A1198" s="59">
        <v>1195</v>
      </c>
      <c r="B1198" s="59">
        <v>1981</v>
      </c>
      <c r="C1198" s="59" t="s">
        <v>60</v>
      </c>
      <c r="D1198" s="63">
        <v>12371.475270845234</v>
      </c>
      <c r="E1198" s="63">
        <v>12401.55614604499</v>
      </c>
      <c r="F1198" s="63">
        <v>12365.174978181707</v>
      </c>
      <c r="G1198" s="63">
        <v>12325.993337344244</v>
      </c>
      <c r="H1198" s="63">
        <v>12293.839651685099</v>
      </c>
      <c r="I1198" s="63">
        <v>12283.191567059401</v>
      </c>
      <c r="J1198" s="56"/>
      <c r="K1198" s="56"/>
    </row>
    <row r="1199" spans="1:11" x14ac:dyDescent="0.25">
      <c r="A1199" s="59">
        <v>1196</v>
      </c>
      <c r="B1199" s="59">
        <v>1981</v>
      </c>
      <c r="C1199" s="59" t="s">
        <v>56</v>
      </c>
      <c r="D1199" s="63">
        <v>5536.6489148199498</v>
      </c>
      <c r="E1199" s="63">
        <v>5877.0064892015798</v>
      </c>
      <c r="F1199" s="63">
        <v>5464.6211427417202</v>
      </c>
      <c r="G1199" s="63">
        <v>4976.8539071960304</v>
      </c>
      <c r="H1199" s="63">
        <v>4007.9476844809701</v>
      </c>
      <c r="I1199" s="63">
        <v>2207.6401232140342</v>
      </c>
      <c r="J1199" s="56"/>
      <c r="K1199" s="56"/>
    </row>
    <row r="1200" spans="1:11" x14ac:dyDescent="0.25">
      <c r="A1200" s="59">
        <v>1197</v>
      </c>
      <c r="B1200" s="59">
        <v>1981</v>
      </c>
      <c r="C1200" s="59" t="s">
        <v>57</v>
      </c>
      <c r="D1200" s="63">
        <v>438.91093290537702</v>
      </c>
      <c r="E1200" s="63">
        <v>443.95052324309597</v>
      </c>
      <c r="F1200" s="63">
        <v>437.88174737093402</v>
      </c>
      <c r="G1200" s="63">
        <v>431.39990799627901</v>
      </c>
      <c r="H1200" s="63">
        <v>426.07571309957802</v>
      </c>
      <c r="I1200" s="63">
        <v>424.47332959210001</v>
      </c>
      <c r="J1200" s="56"/>
      <c r="K1200" s="56"/>
    </row>
    <row r="1201" spans="1:11" x14ac:dyDescent="0.25">
      <c r="A1201" s="59">
        <v>1198</v>
      </c>
      <c r="B1201" s="59">
        <v>1981</v>
      </c>
      <c r="C1201" s="59" t="s">
        <v>59</v>
      </c>
      <c r="D1201" s="63">
        <v>2489.7350839700198</v>
      </c>
      <c r="E1201" s="63">
        <v>2494.5104341162601</v>
      </c>
      <c r="F1201" s="63">
        <v>2488.69474723349</v>
      </c>
      <c r="G1201" s="63">
        <v>2481.9333622969002</v>
      </c>
      <c r="H1201" s="63">
        <v>2476.4712566235298</v>
      </c>
      <c r="I1201" s="63">
        <v>2474.88823728543</v>
      </c>
      <c r="J1201" s="56"/>
      <c r="K1201" s="56"/>
    </row>
    <row r="1202" spans="1:11" x14ac:dyDescent="0.25">
      <c r="A1202" s="59">
        <v>1199</v>
      </c>
      <c r="B1202" s="59">
        <v>1981</v>
      </c>
      <c r="C1202" s="59" t="s">
        <v>58</v>
      </c>
      <c r="D1202" s="63">
        <v>5854.5756921032425</v>
      </c>
      <c r="E1202" s="63">
        <v>5856.8833359172249</v>
      </c>
      <c r="F1202" s="63">
        <v>5854.0866300420412</v>
      </c>
      <c r="G1202" s="63">
        <v>5851.0164235468301</v>
      </c>
      <c r="H1202" s="63">
        <v>5848.5460839495072</v>
      </c>
      <c r="I1202" s="63">
        <v>5847.7729019185708</v>
      </c>
      <c r="J1202" s="56"/>
      <c r="K1202" s="56"/>
    </row>
    <row r="1203" spans="1:11" x14ac:dyDescent="0.25">
      <c r="A1203" s="59">
        <v>1200</v>
      </c>
      <c r="B1203" s="59">
        <v>1981</v>
      </c>
      <c r="C1203" s="59" t="s">
        <v>62</v>
      </c>
      <c r="D1203" s="63">
        <v>112484.23357058546</v>
      </c>
      <c r="E1203" s="63">
        <v>112550.61507536555</v>
      </c>
      <c r="F1203" s="63">
        <v>112470.35777258746</v>
      </c>
      <c r="G1203" s="63">
        <v>112385.92407855917</v>
      </c>
      <c r="H1203" s="63">
        <v>112314.82425592009</v>
      </c>
      <c r="I1203" s="63">
        <v>112288.5448192145</v>
      </c>
      <c r="J1203" s="56"/>
      <c r="K1203" s="56"/>
    </row>
    <row r="1204" spans="1:11" x14ac:dyDescent="0.25">
      <c r="A1204" s="59">
        <v>1201</v>
      </c>
      <c r="B1204" s="59">
        <v>1982</v>
      </c>
      <c r="C1204" s="59">
        <v>1982</v>
      </c>
      <c r="D1204" s="63">
        <v>934544.17563760467</v>
      </c>
      <c r="E1204" s="63">
        <v>1032920.7591559013</v>
      </c>
      <c r="F1204" s="63">
        <v>1003406.1892646243</v>
      </c>
      <c r="G1204" s="63">
        <v>955529.8351419851</v>
      </c>
      <c r="H1204" s="63">
        <v>914390.61068439344</v>
      </c>
      <c r="I1204" s="63">
        <v>863821.5227614973</v>
      </c>
      <c r="J1204" s="56"/>
      <c r="K1204" s="56"/>
    </row>
    <row r="1205" spans="1:11" x14ac:dyDescent="0.25">
      <c r="A1205" s="59">
        <v>1202</v>
      </c>
      <c r="B1205" s="59">
        <v>1982</v>
      </c>
      <c r="C1205" s="59" t="s">
        <v>44</v>
      </c>
      <c r="D1205" s="63">
        <v>93594.150451345515</v>
      </c>
      <c r="E1205" s="63">
        <v>96697.451269319849</v>
      </c>
      <c r="F1205" s="63">
        <v>95322.695083263156</v>
      </c>
      <c r="G1205" s="63">
        <v>94129.35085568401</v>
      </c>
      <c r="H1205" s="63">
        <v>93351.148229512648</v>
      </c>
      <c r="I1205" s="63">
        <v>91767.40040847614</v>
      </c>
      <c r="J1205" s="56"/>
      <c r="K1205" s="56"/>
    </row>
    <row r="1206" spans="1:11" x14ac:dyDescent="0.25">
      <c r="A1206" s="59">
        <v>1203</v>
      </c>
      <c r="B1206" s="59">
        <v>1982</v>
      </c>
      <c r="C1206" s="59" t="s">
        <v>45</v>
      </c>
      <c r="D1206" s="63">
        <v>295481.09782897728</v>
      </c>
      <c r="E1206" s="63">
        <v>296315.99424068158</v>
      </c>
      <c r="F1206" s="63">
        <v>295887.57149087614</v>
      </c>
      <c r="G1206" s="63">
        <v>295595.68931397877</v>
      </c>
      <c r="H1206" s="63">
        <v>295443.85592129349</v>
      </c>
      <c r="I1206" s="63">
        <v>294999.11107782624</v>
      </c>
      <c r="J1206" s="56"/>
      <c r="K1206" s="56"/>
    </row>
    <row r="1207" spans="1:11" x14ac:dyDescent="0.25">
      <c r="A1207" s="59">
        <v>1204</v>
      </c>
      <c r="B1207" s="59">
        <v>1982</v>
      </c>
      <c r="C1207" s="59" t="s">
        <v>46</v>
      </c>
      <c r="D1207" s="63">
        <v>140542.7463207813</v>
      </c>
      <c r="E1207" s="63">
        <v>146674.06746219361</v>
      </c>
      <c r="F1207" s="63">
        <v>143860.6859072207</v>
      </c>
      <c r="G1207" s="63">
        <v>141568.56807040371</v>
      </c>
      <c r="H1207" s="63">
        <v>140209.17395692901</v>
      </c>
      <c r="I1207" s="63">
        <v>132427.8776378468</v>
      </c>
      <c r="J1207" s="56"/>
      <c r="K1207" s="56"/>
    </row>
    <row r="1208" spans="1:11" x14ac:dyDescent="0.25">
      <c r="A1208" s="59">
        <v>1205</v>
      </c>
      <c r="B1208" s="59">
        <v>1982</v>
      </c>
      <c r="C1208" s="59" t="s">
        <v>47</v>
      </c>
      <c r="D1208" s="63">
        <v>30328.013861839401</v>
      </c>
      <c r="E1208" s="63">
        <v>31373.929431849701</v>
      </c>
      <c r="F1208" s="63">
        <v>30935.140680178301</v>
      </c>
      <c r="G1208" s="63">
        <v>30519.662516928602</v>
      </c>
      <c r="H1208" s="63">
        <v>30219.937696335601</v>
      </c>
      <c r="I1208" s="63">
        <v>30065.063521775901</v>
      </c>
      <c r="J1208" s="56"/>
      <c r="K1208" s="56"/>
    </row>
    <row r="1209" spans="1:11" x14ac:dyDescent="0.25">
      <c r="A1209" s="59">
        <v>1206</v>
      </c>
      <c r="B1209" s="59">
        <v>1982</v>
      </c>
      <c r="C1209" s="59" t="s">
        <v>48</v>
      </c>
      <c r="D1209" s="63">
        <v>2696.4701804367969</v>
      </c>
      <c r="E1209" s="63">
        <v>2705.4735842074379</v>
      </c>
      <c r="F1209" s="63">
        <v>2700.9414004807049</v>
      </c>
      <c r="G1209" s="63">
        <v>2697.7402519487978</v>
      </c>
      <c r="H1209" s="63">
        <v>2696.0546225689018</v>
      </c>
      <c r="I1209" s="63">
        <v>2691.183128899459</v>
      </c>
      <c r="J1209" s="56"/>
      <c r="K1209" s="56"/>
    </row>
    <row r="1210" spans="1:11" x14ac:dyDescent="0.25">
      <c r="A1210" s="59">
        <v>1207</v>
      </c>
      <c r="B1210" s="59">
        <v>1982</v>
      </c>
      <c r="C1210" s="59" t="s">
        <v>49</v>
      </c>
      <c r="D1210" s="63">
        <v>1884.4560380686198</v>
      </c>
      <c r="E1210" s="63">
        <v>1923.4611517260741</v>
      </c>
      <c r="F1210" s="63">
        <v>1904.8502416665278</v>
      </c>
      <c r="G1210" s="63">
        <v>1890.419233816845</v>
      </c>
      <c r="H1210" s="63">
        <v>1882.8559328034451</v>
      </c>
      <c r="I1210" s="63">
        <v>1851.9685107735738</v>
      </c>
      <c r="J1210" s="56"/>
      <c r="K1210" s="56"/>
    </row>
    <row r="1211" spans="1:11" x14ac:dyDescent="0.25">
      <c r="A1211" s="59">
        <v>1208</v>
      </c>
      <c r="B1211" s="59">
        <v>1982</v>
      </c>
      <c r="C1211" s="59" t="s">
        <v>51</v>
      </c>
      <c r="D1211" s="63">
        <v>6767.1534352345261</v>
      </c>
      <c r="E1211" s="63">
        <v>6776.755856574634</v>
      </c>
      <c r="F1211" s="63">
        <v>6772.282725065088</v>
      </c>
      <c r="G1211" s="63">
        <v>6768.6665796348407</v>
      </c>
      <c r="H1211" s="63">
        <v>6766.3379713114136</v>
      </c>
      <c r="I1211" s="63">
        <v>6765.2145822636558</v>
      </c>
      <c r="J1211" s="56"/>
      <c r="K1211" s="56"/>
    </row>
    <row r="1212" spans="1:11" x14ac:dyDescent="0.25">
      <c r="A1212" s="59">
        <v>1209</v>
      </c>
      <c r="B1212" s="59">
        <v>1982</v>
      </c>
      <c r="C1212" s="59" t="s">
        <v>52</v>
      </c>
      <c r="D1212" s="63">
        <v>21107.30193140126</v>
      </c>
      <c r="E1212" s="63">
        <v>21551.906336390133</v>
      </c>
      <c r="F1212" s="63">
        <v>21352.76612912109</v>
      </c>
      <c r="G1212" s="63">
        <v>21182.01508758184</v>
      </c>
      <c r="H1212" s="63">
        <v>21072.936898597021</v>
      </c>
      <c r="I1212" s="63">
        <v>20889.247252388079</v>
      </c>
      <c r="J1212" s="56"/>
      <c r="K1212" s="56"/>
    </row>
    <row r="1213" spans="1:11" x14ac:dyDescent="0.25">
      <c r="A1213" s="59">
        <v>1210</v>
      </c>
      <c r="B1213" s="59">
        <v>1982</v>
      </c>
      <c r="C1213" s="59" t="s">
        <v>53</v>
      </c>
      <c r="D1213" s="63">
        <v>816.51853893235102</v>
      </c>
      <c r="E1213" s="63">
        <v>818.872614583943</v>
      </c>
      <c r="F1213" s="63">
        <v>817.68492851674705</v>
      </c>
      <c r="G1213" s="63">
        <v>816.85304664012597</v>
      </c>
      <c r="H1213" s="63">
        <v>816.33954066036097</v>
      </c>
      <c r="I1213" s="63">
        <v>816.09414588903803</v>
      </c>
      <c r="J1213" s="56"/>
      <c r="K1213" s="56"/>
    </row>
    <row r="1214" spans="1:11" x14ac:dyDescent="0.25">
      <c r="A1214" s="59">
        <v>1211</v>
      </c>
      <c r="B1214" s="59">
        <v>1982</v>
      </c>
      <c r="C1214" s="59" t="s">
        <v>54</v>
      </c>
      <c r="D1214" s="63">
        <v>65315.255607431995</v>
      </c>
      <c r="E1214" s="63">
        <v>65891.739053438607</v>
      </c>
      <c r="F1214" s="63">
        <v>65600.269925240602</v>
      </c>
      <c r="G1214" s="63">
        <v>65396.967340338</v>
      </c>
      <c r="H1214" s="63">
        <v>65284.591628304894</v>
      </c>
      <c r="I1214" s="63">
        <v>65012.665967657995</v>
      </c>
      <c r="J1214" s="56"/>
      <c r="K1214" s="56"/>
    </row>
    <row r="1215" spans="1:11" x14ac:dyDescent="0.25">
      <c r="A1215" s="59">
        <v>1212</v>
      </c>
      <c r="B1215" s="59">
        <v>1982</v>
      </c>
      <c r="C1215" s="59" t="s">
        <v>50</v>
      </c>
      <c r="D1215" s="63">
        <v>44604.206313438372</v>
      </c>
      <c r="E1215" s="63">
        <v>87684.401043882492</v>
      </c>
      <c r="F1215" s="63">
        <v>76053.34106877631</v>
      </c>
      <c r="G1215" s="63">
        <v>48870.002009034863</v>
      </c>
      <c r="H1215" s="63">
        <v>39896.156344573268</v>
      </c>
      <c r="I1215" s="63">
        <v>17955.934723240833</v>
      </c>
      <c r="J1215" s="56"/>
      <c r="K1215" s="56"/>
    </row>
    <row r="1216" spans="1:11" x14ac:dyDescent="0.25">
      <c r="A1216" s="59">
        <v>1213</v>
      </c>
      <c r="B1216" s="59">
        <v>1982</v>
      </c>
      <c r="C1216" s="59" t="s">
        <v>61</v>
      </c>
      <c r="D1216" s="63">
        <v>30408.871812880367</v>
      </c>
      <c r="E1216" s="63">
        <v>30432.180513369731</v>
      </c>
      <c r="F1216" s="63">
        <v>30420.336250916011</v>
      </c>
      <c r="G1216" s="63">
        <v>30412.114010300709</v>
      </c>
      <c r="H1216" s="63">
        <v>30407.73557793237</v>
      </c>
      <c r="I1216" s="63">
        <v>30396.606060804119</v>
      </c>
      <c r="J1216" s="56"/>
      <c r="K1216" s="56"/>
    </row>
    <row r="1217" spans="1:11" x14ac:dyDescent="0.25">
      <c r="A1217" s="59">
        <v>1214</v>
      </c>
      <c r="B1217" s="59">
        <v>1982</v>
      </c>
      <c r="C1217" s="59" t="s">
        <v>55</v>
      </c>
      <c r="D1217" s="63">
        <v>63290.732519506782</v>
      </c>
      <c r="E1217" s="63">
        <v>104455.5035638595</v>
      </c>
      <c r="F1217" s="63">
        <v>92876.217295853188</v>
      </c>
      <c r="G1217" s="63">
        <v>77445.393692487298</v>
      </c>
      <c r="H1217" s="63">
        <v>49904.76841287424</v>
      </c>
      <c r="I1217" s="63">
        <v>32708.344641122163</v>
      </c>
      <c r="J1217" s="56"/>
      <c r="K1217" s="56"/>
    </row>
    <row r="1218" spans="1:11" x14ac:dyDescent="0.25">
      <c r="A1218" s="59">
        <v>1215</v>
      </c>
      <c r="B1218" s="59">
        <v>1982</v>
      </c>
      <c r="C1218" s="59" t="s">
        <v>60</v>
      </c>
      <c r="D1218" s="63">
        <v>12298.410045357969</v>
      </c>
      <c r="E1218" s="63">
        <v>12401.183074019715</v>
      </c>
      <c r="F1218" s="63">
        <v>12353.320302909542</v>
      </c>
      <c r="G1218" s="63">
        <v>12314.692241497147</v>
      </c>
      <c r="H1218" s="63">
        <v>12290.00976644458</v>
      </c>
      <c r="I1218" s="63">
        <v>12271.201273182282</v>
      </c>
      <c r="J1218" s="56"/>
      <c r="K1218" s="56"/>
    </row>
    <row r="1219" spans="1:11" x14ac:dyDescent="0.25">
      <c r="A1219" s="59">
        <v>1216</v>
      </c>
      <c r="B1219" s="59">
        <v>1982</v>
      </c>
      <c r="C1219" s="59" t="s">
        <v>56</v>
      </c>
      <c r="D1219" s="63">
        <v>4331.47853398384</v>
      </c>
      <c r="E1219" s="63">
        <v>5872.8512930052902</v>
      </c>
      <c r="F1219" s="63">
        <v>5327.8873031377407</v>
      </c>
      <c r="G1219" s="63">
        <v>4802.2071990202303</v>
      </c>
      <c r="H1219" s="63">
        <v>3092.280937810518</v>
      </c>
      <c r="I1219" s="63">
        <v>2207.2682562372543</v>
      </c>
      <c r="J1219" s="56"/>
      <c r="K1219" s="56"/>
    </row>
    <row r="1220" spans="1:11" x14ac:dyDescent="0.25">
      <c r="A1220" s="59">
        <v>1217</v>
      </c>
      <c r="B1220" s="59">
        <v>1982</v>
      </c>
      <c r="C1220" s="59" t="s">
        <v>57</v>
      </c>
      <c r="D1220" s="63">
        <v>426.90115760882804</v>
      </c>
      <c r="E1220" s="63">
        <v>443.88599120655294</v>
      </c>
      <c r="F1220" s="63">
        <v>435.94916645169496</v>
      </c>
      <c r="G1220" s="63">
        <v>429.65136744532401</v>
      </c>
      <c r="H1220" s="63">
        <v>425.372809882811</v>
      </c>
      <c r="I1220" s="63">
        <v>423.20769692969498</v>
      </c>
      <c r="J1220" s="56"/>
      <c r="K1220" s="56"/>
    </row>
    <row r="1221" spans="1:11" x14ac:dyDescent="0.25">
      <c r="A1221" s="59">
        <v>1218</v>
      </c>
      <c r="B1221" s="59">
        <v>1982</v>
      </c>
      <c r="C1221" s="59" t="s">
        <v>59</v>
      </c>
      <c r="D1221" s="63">
        <v>2477.2991779400099</v>
      </c>
      <c r="E1221" s="63">
        <v>2494.45334969039</v>
      </c>
      <c r="F1221" s="63">
        <v>2486.7031378762799</v>
      </c>
      <c r="G1221" s="63">
        <v>2480.1117562627501</v>
      </c>
      <c r="H1221" s="63">
        <v>2475.77335728549</v>
      </c>
      <c r="I1221" s="63">
        <v>2473.6601534697102</v>
      </c>
      <c r="J1221" s="56"/>
      <c r="K1221" s="56"/>
    </row>
    <row r="1222" spans="1:11" x14ac:dyDescent="0.25">
      <c r="A1222" s="59">
        <v>1219</v>
      </c>
      <c r="B1222" s="59">
        <v>1982</v>
      </c>
      <c r="C1222" s="59" t="s">
        <v>58</v>
      </c>
      <c r="D1222" s="63">
        <v>5848.9031046558075</v>
      </c>
      <c r="E1222" s="63">
        <v>5856.855066120952</v>
      </c>
      <c r="F1222" s="63">
        <v>5853.1626125716375</v>
      </c>
      <c r="G1222" s="63">
        <v>5850.1596328109435</v>
      </c>
      <c r="H1222" s="63">
        <v>5848.2469397699915</v>
      </c>
      <c r="I1222" s="63">
        <v>5847.0028432831396</v>
      </c>
      <c r="J1222" s="56"/>
      <c r="K1222" s="56"/>
    </row>
    <row r="1223" spans="1:11" x14ac:dyDescent="0.25">
      <c r="A1223" s="59">
        <v>1220</v>
      </c>
      <c r="B1223" s="59">
        <v>1982</v>
      </c>
      <c r="C1223" s="59" t="s">
        <v>62</v>
      </c>
      <c r="D1223" s="63">
        <v>112324.2087777835</v>
      </c>
      <c r="E1223" s="63">
        <v>112549.79425978087</v>
      </c>
      <c r="F1223" s="63">
        <v>112444.3836145028</v>
      </c>
      <c r="G1223" s="63">
        <v>112359.5709361702</v>
      </c>
      <c r="H1223" s="63">
        <v>112307.0341395034</v>
      </c>
      <c r="I1223" s="63">
        <v>112252.47087943136</v>
      </c>
      <c r="J1223" s="56"/>
      <c r="K1223" s="56"/>
    </row>
    <row r="1224" spans="1:11" x14ac:dyDescent="0.25">
      <c r="A1224" s="59">
        <v>1221</v>
      </c>
      <c r="B1224" s="59">
        <v>1983</v>
      </c>
      <c r="C1224" s="59">
        <v>1983</v>
      </c>
      <c r="D1224" s="63">
        <v>922652.87040459411</v>
      </c>
      <c r="E1224" s="63">
        <v>1031543.2245381152</v>
      </c>
      <c r="F1224" s="63">
        <v>1011445.2017224835</v>
      </c>
      <c r="G1224" s="63">
        <v>988377.51571296994</v>
      </c>
      <c r="H1224" s="63">
        <v>936430.70812642551</v>
      </c>
      <c r="I1224" s="63">
        <v>906620.01302136132</v>
      </c>
      <c r="J1224" s="56"/>
      <c r="K1224" s="56"/>
    </row>
    <row r="1225" spans="1:11" x14ac:dyDescent="0.25">
      <c r="A1225" s="59">
        <v>1222</v>
      </c>
      <c r="B1225" s="59">
        <v>1983</v>
      </c>
      <c r="C1225" s="59" t="s">
        <v>44</v>
      </c>
      <c r="D1225" s="63">
        <v>93423.833894464085</v>
      </c>
      <c r="E1225" s="63">
        <v>96621.29701745417</v>
      </c>
      <c r="F1225" s="63">
        <v>95641.016830905457</v>
      </c>
      <c r="G1225" s="63">
        <v>94858.04749087122</v>
      </c>
      <c r="H1225" s="63">
        <v>93627.940003759897</v>
      </c>
      <c r="I1225" s="63">
        <v>93301.098142691131</v>
      </c>
      <c r="J1225" s="56"/>
      <c r="K1225" s="56"/>
    </row>
    <row r="1226" spans="1:11" x14ac:dyDescent="0.25">
      <c r="A1226" s="59">
        <v>1223</v>
      </c>
      <c r="B1226" s="59">
        <v>1983</v>
      </c>
      <c r="C1226" s="59" t="s">
        <v>45</v>
      </c>
      <c r="D1226" s="63">
        <v>295454.49548723758</v>
      </c>
      <c r="E1226" s="63">
        <v>296288.43296326353</v>
      </c>
      <c r="F1226" s="63">
        <v>295974.27881412813</v>
      </c>
      <c r="G1226" s="63">
        <v>295775.22685052821</v>
      </c>
      <c r="H1226" s="63">
        <v>295486.78623942548</v>
      </c>
      <c r="I1226" s="63">
        <v>295436.74891383504</v>
      </c>
      <c r="J1226" s="56"/>
      <c r="K1226" s="56"/>
    </row>
    <row r="1227" spans="1:11" x14ac:dyDescent="0.25">
      <c r="A1227" s="59">
        <v>1224</v>
      </c>
      <c r="B1227" s="59">
        <v>1983</v>
      </c>
      <c r="C1227" s="59" t="s">
        <v>46</v>
      </c>
      <c r="D1227" s="63">
        <v>140305.0960970764</v>
      </c>
      <c r="E1227" s="63">
        <v>146507.6171595843</v>
      </c>
      <c r="F1227" s="63">
        <v>144471.71509091361</v>
      </c>
      <c r="G1227" s="63">
        <v>143034.01748218041</v>
      </c>
      <c r="H1227" s="63">
        <v>140593.48282984598</v>
      </c>
      <c r="I1227" s="63">
        <v>140144.65200056069</v>
      </c>
      <c r="J1227" s="56"/>
      <c r="K1227" s="56"/>
    </row>
    <row r="1228" spans="1:11" x14ac:dyDescent="0.25">
      <c r="A1228" s="59">
        <v>1225</v>
      </c>
      <c r="B1228" s="59">
        <v>1983</v>
      </c>
      <c r="C1228" s="59" t="s">
        <v>47</v>
      </c>
      <c r="D1228" s="63">
        <v>30252.888811617599</v>
      </c>
      <c r="E1228" s="63">
        <v>31351.685518205599</v>
      </c>
      <c r="F1228" s="63">
        <v>31044.452977401201</v>
      </c>
      <c r="G1228" s="63">
        <v>30763.689693779099</v>
      </c>
      <c r="H1228" s="63">
        <v>30342.352869470898</v>
      </c>
      <c r="I1228" s="63">
        <v>30196.9969405261</v>
      </c>
      <c r="J1228" s="56"/>
      <c r="K1228" s="56"/>
    </row>
    <row r="1229" spans="1:11" x14ac:dyDescent="0.25">
      <c r="A1229" s="59">
        <v>1226</v>
      </c>
      <c r="B1229" s="59">
        <v>1983</v>
      </c>
      <c r="C1229" s="59" t="s">
        <v>48</v>
      </c>
      <c r="D1229" s="63">
        <v>2696.1734543953139</v>
      </c>
      <c r="E1229" s="63">
        <v>2705.1885094051322</v>
      </c>
      <c r="F1229" s="63">
        <v>2701.8754691863551</v>
      </c>
      <c r="G1229" s="63">
        <v>2699.7194129988784</v>
      </c>
      <c r="H1229" s="63">
        <v>2696.5335095465816</v>
      </c>
      <c r="I1229" s="63">
        <v>2695.9751640180539</v>
      </c>
      <c r="J1229" s="56"/>
      <c r="K1229" s="56"/>
    </row>
    <row r="1230" spans="1:11" x14ac:dyDescent="0.25">
      <c r="A1230" s="59">
        <v>1227</v>
      </c>
      <c r="B1230" s="59">
        <v>1983</v>
      </c>
      <c r="C1230" s="59" t="s">
        <v>49</v>
      </c>
      <c r="D1230" s="63">
        <v>1883.3002540102891</v>
      </c>
      <c r="E1230" s="63">
        <v>1922.3440909067569</v>
      </c>
      <c r="F1230" s="63">
        <v>1908.7964261695558</v>
      </c>
      <c r="G1230" s="63">
        <v>1899.7272309071168</v>
      </c>
      <c r="H1230" s="63">
        <v>1884.7149813174601</v>
      </c>
      <c r="I1230" s="63">
        <v>1882.5638948112291</v>
      </c>
      <c r="J1230" s="56"/>
      <c r="K1230" s="56"/>
    </row>
    <row r="1231" spans="1:11" x14ac:dyDescent="0.25">
      <c r="A1231" s="59">
        <v>1228</v>
      </c>
      <c r="B1231" s="59">
        <v>1983</v>
      </c>
      <c r="C1231" s="59" t="s">
        <v>51</v>
      </c>
      <c r="D1231" s="63">
        <v>6766.5838484370843</v>
      </c>
      <c r="E1231" s="63">
        <v>6776.5076517747812</v>
      </c>
      <c r="F1231" s="63">
        <v>6773.3237021907544</v>
      </c>
      <c r="G1231" s="63">
        <v>6770.7297035799247</v>
      </c>
      <c r="H1231" s="63">
        <v>6767.2636174895006</v>
      </c>
      <c r="I1231" s="63">
        <v>6766.1682197198497</v>
      </c>
      <c r="J1231" s="56"/>
      <c r="K1231" s="56"/>
    </row>
    <row r="1232" spans="1:11" x14ac:dyDescent="0.25">
      <c r="A1232" s="59">
        <v>1229</v>
      </c>
      <c r="B1232" s="59">
        <v>1983</v>
      </c>
      <c r="C1232" s="59" t="s">
        <v>52</v>
      </c>
      <c r="D1232" s="63">
        <v>21083.197291538199</v>
      </c>
      <c r="E1232" s="63">
        <v>21540.938096540827</v>
      </c>
      <c r="F1232" s="63">
        <v>21399.037657183049</v>
      </c>
      <c r="G1232" s="63">
        <v>21285.119015951939</v>
      </c>
      <c r="H1232" s="63">
        <v>21112.081654949881</v>
      </c>
      <c r="I1232" s="63">
        <v>21065.884499320153</v>
      </c>
      <c r="J1232" s="56"/>
      <c r="K1232" s="56"/>
    </row>
    <row r="1233" spans="1:11" x14ac:dyDescent="0.25">
      <c r="A1233" s="59">
        <v>1230</v>
      </c>
      <c r="B1233" s="59">
        <v>1983</v>
      </c>
      <c r="C1233" s="59" t="s">
        <v>53</v>
      </c>
      <c r="D1233" s="63">
        <v>816.39348914661105</v>
      </c>
      <c r="E1233" s="63">
        <v>818.79896965216199</v>
      </c>
      <c r="F1233" s="63">
        <v>817.93998305351397</v>
      </c>
      <c r="G1233" s="63">
        <v>817.31961246658898</v>
      </c>
      <c r="H1233" s="63">
        <v>816.54276805076893</v>
      </c>
      <c r="I1233" s="63">
        <v>816.30233243456803</v>
      </c>
      <c r="J1233" s="56"/>
      <c r="K1233" s="56"/>
    </row>
    <row r="1234" spans="1:11" x14ac:dyDescent="0.25">
      <c r="A1234" s="59">
        <v>1231</v>
      </c>
      <c r="B1234" s="59">
        <v>1983</v>
      </c>
      <c r="C1234" s="59" t="s">
        <v>54</v>
      </c>
      <c r="D1234" s="63">
        <v>65293.530504451701</v>
      </c>
      <c r="E1234" s="63">
        <v>65873.22053098731</v>
      </c>
      <c r="F1234" s="63">
        <v>65660.352884087595</v>
      </c>
      <c r="G1234" s="63">
        <v>65520.157541964392</v>
      </c>
      <c r="H1234" s="63">
        <v>65319.750738609597</v>
      </c>
      <c r="I1234" s="63">
        <v>65278.543863741899</v>
      </c>
      <c r="J1234" s="56"/>
      <c r="K1234" s="56"/>
    </row>
    <row r="1235" spans="1:11" x14ac:dyDescent="0.25">
      <c r="A1235" s="59">
        <v>1232</v>
      </c>
      <c r="B1235" s="59">
        <v>1983</v>
      </c>
      <c r="C1235" s="59" t="s">
        <v>50</v>
      </c>
      <c r="D1235" s="63">
        <v>41742.177294669571</v>
      </c>
      <c r="E1235" s="63">
        <v>87208.319964941897</v>
      </c>
      <c r="F1235" s="63">
        <v>79575.530946560611</v>
      </c>
      <c r="G1235" s="63">
        <v>68261.564727341203</v>
      </c>
      <c r="H1235" s="63">
        <v>45030.156184100764</v>
      </c>
      <c r="I1235" s="63">
        <v>38168.455272169573</v>
      </c>
      <c r="J1235" s="56"/>
      <c r="K1235" s="56"/>
    </row>
    <row r="1236" spans="1:11" x14ac:dyDescent="0.25">
      <c r="A1236" s="59">
        <v>1233</v>
      </c>
      <c r="B1236" s="59">
        <v>1983</v>
      </c>
      <c r="C1236" s="59" t="s">
        <v>61</v>
      </c>
      <c r="D1236" s="63">
        <v>30408.06340541198</v>
      </c>
      <c r="E1236" s="63">
        <v>30431.429810355839</v>
      </c>
      <c r="F1236" s="63">
        <v>30422.7703734676</v>
      </c>
      <c r="G1236" s="63">
        <v>30417.12996256879</v>
      </c>
      <c r="H1236" s="63">
        <v>30409.04170871419</v>
      </c>
      <c r="I1236" s="63">
        <v>30407.515216226318</v>
      </c>
      <c r="J1236" s="56"/>
      <c r="K1236" s="56"/>
    </row>
    <row r="1237" spans="1:11" x14ac:dyDescent="0.25">
      <c r="A1237" s="59">
        <v>1234</v>
      </c>
      <c r="B1237" s="59">
        <v>1983</v>
      </c>
      <c r="C1237" s="59" t="s">
        <v>55</v>
      </c>
      <c r="D1237" s="63">
        <v>55322.92060269582</v>
      </c>
      <c r="E1237" s="63">
        <v>103918.16602741581</v>
      </c>
      <c r="F1237" s="63">
        <v>95985.917944969493</v>
      </c>
      <c r="G1237" s="63">
        <v>87628.914204391011</v>
      </c>
      <c r="H1237" s="63">
        <v>64578.237104689004</v>
      </c>
      <c r="I1237" s="63">
        <v>44910.638236865823</v>
      </c>
      <c r="J1237" s="56"/>
      <c r="K1237" s="56"/>
    </row>
    <row r="1238" spans="1:11" x14ac:dyDescent="0.25">
      <c r="A1238" s="59">
        <v>1235</v>
      </c>
      <c r="B1238" s="59">
        <v>1983</v>
      </c>
      <c r="C1238" s="59" t="s">
        <v>60</v>
      </c>
      <c r="D1238" s="63">
        <v>12292.536677743745</v>
      </c>
      <c r="E1238" s="63">
        <v>12398.491921416293</v>
      </c>
      <c r="F1238" s="63">
        <v>12364.336830522956</v>
      </c>
      <c r="G1238" s="63">
        <v>12337.061941631326</v>
      </c>
      <c r="H1238" s="63">
        <v>12299.553426900053</v>
      </c>
      <c r="I1238" s="63">
        <v>12288.267124731072</v>
      </c>
      <c r="J1238" s="56"/>
      <c r="K1238" s="56"/>
    </row>
    <row r="1239" spans="1:11" x14ac:dyDescent="0.25">
      <c r="A1239" s="59">
        <v>1236</v>
      </c>
      <c r="B1239" s="59">
        <v>1983</v>
      </c>
      <c r="C1239" s="59" t="s">
        <v>56</v>
      </c>
      <c r="D1239" s="63">
        <v>3848.9949337950102</v>
      </c>
      <c r="E1239" s="63">
        <v>5842.8037436896402</v>
      </c>
      <c r="F1239" s="63">
        <v>5455.0190579381306</v>
      </c>
      <c r="G1239" s="63">
        <v>5130.7701740765397</v>
      </c>
      <c r="H1239" s="63">
        <v>4386.0896351473903</v>
      </c>
      <c r="I1239" s="63">
        <v>2208.0810266170342</v>
      </c>
      <c r="J1239" s="56"/>
      <c r="K1239" s="56"/>
    </row>
    <row r="1240" spans="1:11" x14ac:dyDescent="0.25">
      <c r="A1240" s="59">
        <v>1237</v>
      </c>
      <c r="B1240" s="59">
        <v>1983</v>
      </c>
      <c r="C1240" s="59" t="s">
        <v>57</v>
      </c>
      <c r="D1240" s="63">
        <v>425.83762398748502</v>
      </c>
      <c r="E1240" s="63">
        <v>443.42240158628198</v>
      </c>
      <c r="F1240" s="63">
        <v>437.745078636779</v>
      </c>
      <c r="G1240" s="63">
        <v>433.27207972136694</v>
      </c>
      <c r="H1240" s="63">
        <v>427.10495032286894</v>
      </c>
      <c r="I1240" s="63">
        <v>425.04998837799303</v>
      </c>
      <c r="J1240" s="56"/>
      <c r="K1240" s="56"/>
    </row>
    <row r="1241" spans="1:11" x14ac:dyDescent="0.25">
      <c r="A1241" s="59">
        <v>1238</v>
      </c>
      <c r="B1241" s="59">
        <v>1983</v>
      </c>
      <c r="C1241" s="59" t="s">
        <v>59</v>
      </c>
      <c r="D1241" s="63">
        <v>2476.2340438841802</v>
      </c>
      <c r="E1241" s="63">
        <v>2494.0398524079901</v>
      </c>
      <c r="F1241" s="63">
        <v>2488.55538752856</v>
      </c>
      <c r="G1241" s="63">
        <v>2483.8986926583898</v>
      </c>
      <c r="H1241" s="63">
        <v>2477.5048405380198</v>
      </c>
      <c r="I1241" s="63">
        <v>2475.4549423670301</v>
      </c>
      <c r="J1241" s="56"/>
      <c r="K1241" s="56"/>
    </row>
    <row r="1242" spans="1:11" x14ac:dyDescent="0.25">
      <c r="A1242" s="59">
        <v>1239</v>
      </c>
      <c r="B1242" s="59">
        <v>1983</v>
      </c>
      <c r="C1242" s="59" t="s">
        <v>58</v>
      </c>
      <c r="D1242" s="63">
        <v>5848.4442729239308</v>
      </c>
      <c r="E1242" s="63">
        <v>5856.6508382177963</v>
      </c>
      <c r="F1242" s="63">
        <v>5854.0214550559785</v>
      </c>
      <c r="G1242" s="63">
        <v>5851.8885623391789</v>
      </c>
      <c r="H1242" s="63">
        <v>5848.9923213821075</v>
      </c>
      <c r="I1242" s="63">
        <v>5848.1108951822471</v>
      </c>
      <c r="J1242" s="56"/>
      <c r="K1242" s="56"/>
    </row>
    <row r="1243" spans="1:11" x14ac:dyDescent="0.25">
      <c r="A1243" s="59">
        <v>1240</v>
      </c>
      <c r="B1243" s="59">
        <v>1983</v>
      </c>
      <c r="C1243" s="59" t="s">
        <v>62</v>
      </c>
      <c r="D1243" s="63">
        <v>112312.16841710739</v>
      </c>
      <c r="E1243" s="63">
        <v>112543.86947030903</v>
      </c>
      <c r="F1243" s="63">
        <v>112468.51481258418</v>
      </c>
      <c r="G1243" s="63">
        <v>112409.26133301435</v>
      </c>
      <c r="H1243" s="63">
        <v>112326.57874216496</v>
      </c>
      <c r="I1243" s="63">
        <v>112303.50634716534</v>
      </c>
      <c r="J1243" s="56"/>
      <c r="K1243" s="56"/>
    </row>
    <row r="1244" spans="1:11" x14ac:dyDescent="0.25">
      <c r="A1244" s="59">
        <v>1241</v>
      </c>
      <c r="B1244" s="59">
        <v>1984</v>
      </c>
      <c r="C1244" s="59">
        <v>1984</v>
      </c>
      <c r="D1244" s="63">
        <v>1028195.9034002225</v>
      </c>
      <c r="E1244" s="63">
        <v>1042100.1122533543</v>
      </c>
      <c r="F1244" s="63">
        <v>1018228.2367563613</v>
      </c>
      <c r="G1244" s="63">
        <v>1000850.9919098692</v>
      </c>
      <c r="H1244" s="63">
        <v>944921.60498425027</v>
      </c>
      <c r="I1244" s="63">
        <v>912980.97625479824</v>
      </c>
      <c r="J1244" s="56"/>
      <c r="K1244" s="56"/>
    </row>
    <row r="1245" spans="1:11" x14ac:dyDescent="0.25">
      <c r="A1245" s="59">
        <v>1242</v>
      </c>
      <c r="B1245" s="59">
        <v>1984</v>
      </c>
      <c r="C1245" s="59" t="s">
        <v>44</v>
      </c>
      <c r="D1245" s="63">
        <v>96440.885894071587</v>
      </c>
      <c r="E1245" s="63">
        <v>97232.717308615946</v>
      </c>
      <c r="F1245" s="63">
        <v>95943.623279396896</v>
      </c>
      <c r="G1245" s="63">
        <v>95231.24440413207</v>
      </c>
      <c r="H1245" s="63">
        <v>93808.77324663951</v>
      </c>
      <c r="I1245" s="63">
        <v>93344.292681689461</v>
      </c>
      <c r="J1245" s="56"/>
      <c r="K1245" s="56"/>
    </row>
    <row r="1246" spans="1:11" x14ac:dyDescent="0.25">
      <c r="A1246" s="59">
        <v>1243</v>
      </c>
      <c r="B1246" s="59">
        <v>1984</v>
      </c>
      <c r="C1246" s="59" t="s">
        <v>45</v>
      </c>
      <c r="D1246" s="63">
        <v>296225.056819277</v>
      </c>
      <c r="E1246" s="63">
        <v>296524.40095463378</v>
      </c>
      <c r="F1246" s="63">
        <v>296063.5621621827</v>
      </c>
      <c r="G1246" s="63">
        <v>295864.06264321355</v>
      </c>
      <c r="H1246" s="63">
        <v>295520.4614239785</v>
      </c>
      <c r="I1246" s="63">
        <v>295442.85283130896</v>
      </c>
      <c r="J1246" s="56"/>
      <c r="K1246" s="56"/>
    </row>
    <row r="1247" spans="1:11" x14ac:dyDescent="0.25">
      <c r="A1247" s="59">
        <v>1244</v>
      </c>
      <c r="B1247" s="59">
        <v>1984</v>
      </c>
      <c r="C1247" s="59" t="s">
        <v>46</v>
      </c>
      <c r="D1247" s="63">
        <v>146117.74482848329</v>
      </c>
      <c r="E1247" s="63">
        <v>147873.5656315955</v>
      </c>
      <c r="F1247" s="63">
        <v>145077.53949209291</v>
      </c>
      <c r="G1247" s="63">
        <v>143690.9990614928</v>
      </c>
      <c r="H1247" s="63">
        <v>140895.11835946821</v>
      </c>
      <c r="I1247" s="63">
        <v>140200.08397074061</v>
      </c>
      <c r="J1247" s="56"/>
      <c r="K1247" s="56"/>
    </row>
    <row r="1248" spans="1:11" x14ac:dyDescent="0.25">
      <c r="A1248" s="59">
        <v>1245</v>
      </c>
      <c r="B1248" s="59">
        <v>1984</v>
      </c>
      <c r="C1248" s="59" t="s">
        <v>47</v>
      </c>
      <c r="D1248" s="63">
        <v>31298.0984241197</v>
      </c>
      <c r="E1248" s="63">
        <v>31524.1213325756</v>
      </c>
      <c r="F1248" s="63">
        <v>31143.6626289614</v>
      </c>
      <c r="G1248" s="63">
        <v>30902.652297983801</v>
      </c>
      <c r="H1248" s="63">
        <v>30414.372769299</v>
      </c>
      <c r="I1248" s="63">
        <v>30216.833859961</v>
      </c>
      <c r="J1248" s="56"/>
      <c r="K1248" s="56"/>
    </row>
    <row r="1249" spans="1:11" x14ac:dyDescent="0.25">
      <c r="A1249" s="59">
        <v>1246</v>
      </c>
      <c r="B1249" s="59">
        <v>1984</v>
      </c>
      <c r="C1249" s="59" t="s">
        <v>48</v>
      </c>
      <c r="D1249" s="63">
        <v>2704.5295166311062</v>
      </c>
      <c r="E1249" s="63">
        <v>2707.5996848587579</v>
      </c>
      <c r="F1249" s="63">
        <v>2702.8286810604723</v>
      </c>
      <c r="G1249" s="63">
        <v>2700.6867740769271</v>
      </c>
      <c r="H1249" s="63">
        <v>2696.9075838895069</v>
      </c>
      <c r="I1249" s="63">
        <v>2696.0434395944239</v>
      </c>
      <c r="J1249" s="56"/>
      <c r="K1249" s="56"/>
    </row>
    <row r="1250" spans="1:11" x14ac:dyDescent="0.25">
      <c r="A1250" s="59">
        <v>1247</v>
      </c>
      <c r="B1250" s="59">
        <v>1984</v>
      </c>
      <c r="C1250" s="59" t="s">
        <v>49</v>
      </c>
      <c r="D1250" s="63">
        <v>1919.7287531984371</v>
      </c>
      <c r="E1250" s="63">
        <v>1931.5009146068719</v>
      </c>
      <c r="F1250" s="63">
        <v>1912.7855232188499</v>
      </c>
      <c r="G1250" s="63">
        <v>1903.7738086089671</v>
      </c>
      <c r="H1250" s="63">
        <v>1886.344850598914</v>
      </c>
      <c r="I1250" s="63">
        <v>1882.8141445801191</v>
      </c>
      <c r="J1250" s="56"/>
      <c r="K1250" s="56"/>
    </row>
    <row r="1251" spans="1:11" x14ac:dyDescent="0.25">
      <c r="A1251" s="59">
        <v>1248</v>
      </c>
      <c r="B1251" s="59">
        <v>1984</v>
      </c>
      <c r="C1251" s="59" t="s">
        <v>51</v>
      </c>
      <c r="D1251" s="63">
        <v>6775.9206899540577</v>
      </c>
      <c r="E1251" s="63">
        <v>6778.5112523433809</v>
      </c>
      <c r="F1251" s="63">
        <v>6774.3069136809836</v>
      </c>
      <c r="G1251" s="63">
        <v>6771.9812634016898</v>
      </c>
      <c r="H1251" s="63">
        <v>6767.8243137355985</v>
      </c>
      <c r="I1251" s="63">
        <v>6766.314917239275</v>
      </c>
      <c r="J1251" s="56"/>
      <c r="K1251" s="56"/>
    </row>
    <row r="1252" spans="1:11" x14ac:dyDescent="0.25">
      <c r="A1252" s="59">
        <v>1249</v>
      </c>
      <c r="B1252" s="59">
        <v>1984</v>
      </c>
      <c r="C1252" s="59" t="s">
        <v>52</v>
      </c>
      <c r="D1252" s="63">
        <v>21514.917800258343</v>
      </c>
      <c r="E1252" s="63">
        <v>21628.757353616151</v>
      </c>
      <c r="F1252" s="63">
        <v>21442.959641191061</v>
      </c>
      <c r="G1252" s="63">
        <v>21339.462808359669</v>
      </c>
      <c r="H1252" s="63">
        <v>21137.551830819109</v>
      </c>
      <c r="I1252" s="63">
        <v>21071.971971603041</v>
      </c>
      <c r="J1252" s="56"/>
      <c r="K1252" s="56"/>
    </row>
    <row r="1253" spans="1:11" x14ac:dyDescent="0.25">
      <c r="A1253" s="59">
        <v>1250</v>
      </c>
      <c r="B1253" s="59">
        <v>1984</v>
      </c>
      <c r="C1253" s="59" t="s">
        <v>53</v>
      </c>
      <c r="D1253" s="63">
        <v>818.62928611893597</v>
      </c>
      <c r="E1253" s="63">
        <v>819.43071669074607</v>
      </c>
      <c r="F1253" s="63">
        <v>818.19076256205199</v>
      </c>
      <c r="G1253" s="63">
        <v>817.61274706062602</v>
      </c>
      <c r="H1253" s="63">
        <v>816.66633207574796</v>
      </c>
      <c r="I1253" s="63">
        <v>816.33446550613894</v>
      </c>
      <c r="J1253" s="56"/>
      <c r="K1253" s="56"/>
    </row>
    <row r="1254" spans="1:11" x14ac:dyDescent="0.25">
      <c r="A1254" s="59">
        <v>1251</v>
      </c>
      <c r="B1254" s="59">
        <v>1984</v>
      </c>
      <c r="C1254" s="59" t="s">
        <v>54</v>
      </c>
      <c r="D1254" s="63">
        <v>65830.588943119204</v>
      </c>
      <c r="E1254" s="63">
        <v>66031.609314328802</v>
      </c>
      <c r="F1254" s="63">
        <v>65721.382075031899</v>
      </c>
      <c r="G1254" s="63">
        <v>65583.776208720796</v>
      </c>
      <c r="H1254" s="63">
        <v>65345.2128371855</v>
      </c>
      <c r="I1254" s="63">
        <v>65283.7482697249</v>
      </c>
      <c r="J1254" s="56"/>
      <c r="K1254" s="56"/>
    </row>
    <row r="1255" spans="1:11" x14ac:dyDescent="0.25">
      <c r="A1255" s="59">
        <v>1252</v>
      </c>
      <c r="B1255" s="59">
        <v>1984</v>
      </c>
      <c r="C1255" s="59" t="s">
        <v>50</v>
      </c>
      <c r="D1255" s="63">
        <v>86028.858895063109</v>
      </c>
      <c r="E1255" s="63">
        <v>90724.208338084893</v>
      </c>
      <c r="F1255" s="63">
        <v>82311.097596101303</v>
      </c>
      <c r="G1255" s="63">
        <v>74854.772474926198</v>
      </c>
      <c r="H1255" s="63">
        <v>46838.096747831369</v>
      </c>
      <c r="I1255" s="63">
        <v>39688.918808222472</v>
      </c>
      <c r="J1255" s="56"/>
      <c r="K1255" s="56"/>
    </row>
    <row r="1256" spans="1:11" x14ac:dyDescent="0.25">
      <c r="A1256" s="59">
        <v>1253</v>
      </c>
      <c r="B1256" s="59">
        <v>1984</v>
      </c>
      <c r="C1256" s="59" t="s">
        <v>61</v>
      </c>
      <c r="D1256" s="63">
        <v>30429.698740940188</v>
      </c>
      <c r="E1256" s="63">
        <v>30437.820297258961</v>
      </c>
      <c r="F1256" s="63">
        <v>30425.253327349921</v>
      </c>
      <c r="G1256" s="63">
        <v>30419.671312610641</v>
      </c>
      <c r="H1256" s="63">
        <v>30410.023941927233</v>
      </c>
      <c r="I1256" s="63">
        <v>30407.704722949769</v>
      </c>
      <c r="J1256" s="56"/>
      <c r="K1256" s="56"/>
    </row>
    <row r="1257" spans="1:11" x14ac:dyDescent="0.25">
      <c r="A1257" s="59">
        <v>1254</v>
      </c>
      <c r="B1257" s="59">
        <v>1984</v>
      </c>
      <c r="C1257" s="59" t="s">
        <v>55</v>
      </c>
      <c r="D1257" s="63">
        <v>102606.17982215449</v>
      </c>
      <c r="E1257" s="63">
        <v>107988.793573191</v>
      </c>
      <c r="F1257" s="63">
        <v>98665.3423530945</v>
      </c>
      <c r="G1257" s="63">
        <v>91917.482000905002</v>
      </c>
      <c r="H1257" s="63">
        <v>70388.562832266209</v>
      </c>
      <c r="I1257" s="63">
        <v>48958.580922077374</v>
      </c>
      <c r="J1257" s="56"/>
      <c r="K1257" s="56"/>
    </row>
    <row r="1258" spans="1:11" x14ac:dyDescent="0.25">
      <c r="A1258" s="59">
        <v>1255</v>
      </c>
      <c r="B1258" s="59">
        <v>1984</v>
      </c>
      <c r="C1258" s="59" t="s">
        <v>60</v>
      </c>
      <c r="D1258" s="63">
        <v>12392.144708054964</v>
      </c>
      <c r="E1258" s="63">
        <v>12420.343085493698</v>
      </c>
      <c r="F1258" s="63">
        <v>12374.812365477666</v>
      </c>
      <c r="G1258" s="63">
        <v>12350.145914349267</v>
      </c>
      <c r="H1258" s="63">
        <v>12305.443907618657</v>
      </c>
      <c r="I1258" s="63">
        <v>12289.772541228851</v>
      </c>
      <c r="J1258" s="56"/>
      <c r="K1258" s="56"/>
    </row>
    <row r="1259" spans="1:11" x14ac:dyDescent="0.25">
      <c r="A1259" s="59">
        <v>1256</v>
      </c>
      <c r="B1259" s="59">
        <v>1984</v>
      </c>
      <c r="C1259" s="59" t="s">
        <v>56</v>
      </c>
      <c r="D1259" s="63">
        <v>5771.48526844761</v>
      </c>
      <c r="E1259" s="63">
        <v>6082.1215157522001</v>
      </c>
      <c r="F1259" s="63">
        <v>5574.7213314231394</v>
      </c>
      <c r="G1259" s="63">
        <v>5290.6901830798397</v>
      </c>
      <c r="H1259" s="63">
        <v>4595.1101608532899</v>
      </c>
      <c r="I1259" s="63">
        <v>2858.8684459782089</v>
      </c>
      <c r="J1259" s="56"/>
      <c r="K1259" s="56"/>
    </row>
    <row r="1260" spans="1:11" x14ac:dyDescent="0.25">
      <c r="A1260" s="59">
        <v>1257</v>
      </c>
      <c r="B1260" s="59">
        <v>1984</v>
      </c>
      <c r="C1260" s="59" t="s">
        <v>57</v>
      </c>
      <c r="D1260" s="63">
        <v>442.341366771124</v>
      </c>
      <c r="E1260" s="63">
        <v>447.29625429742401</v>
      </c>
      <c r="F1260" s="63">
        <v>439.45807664495203</v>
      </c>
      <c r="G1260" s="63">
        <v>435.43036652408796</v>
      </c>
      <c r="H1260" s="63">
        <v>428.132961852383</v>
      </c>
      <c r="I1260" s="63">
        <v>425.32895117795704</v>
      </c>
      <c r="J1260" s="56"/>
      <c r="K1260" s="56"/>
    </row>
    <row r="1261" spans="1:11" x14ac:dyDescent="0.25">
      <c r="A1261" s="59">
        <v>1258</v>
      </c>
      <c r="B1261" s="59">
        <v>1984</v>
      </c>
      <c r="C1261" s="59" t="s">
        <v>59</v>
      </c>
      <c r="D1261" s="63">
        <v>2493.05296225036</v>
      </c>
      <c r="E1261" s="63">
        <v>2497.30513175137</v>
      </c>
      <c r="F1261" s="63">
        <v>2490.2808578849099</v>
      </c>
      <c r="G1261" s="63">
        <v>2486.1623661415301</v>
      </c>
      <c r="H1261" s="63">
        <v>2478.5493993014102</v>
      </c>
      <c r="I1261" s="63">
        <v>2475.7301654083699</v>
      </c>
      <c r="J1261" s="56"/>
      <c r="K1261" s="56"/>
    </row>
    <row r="1262" spans="1:11" x14ac:dyDescent="0.25">
      <c r="A1262" s="59">
        <v>1259</v>
      </c>
      <c r="B1262" s="59">
        <v>1984</v>
      </c>
      <c r="C1262" s="59" t="s">
        <v>58</v>
      </c>
      <c r="D1262" s="63">
        <v>5856.1671497473517</v>
      </c>
      <c r="E1262" s="63">
        <v>5858.2921119436496</v>
      </c>
      <c r="F1262" s="63">
        <v>5854.8340762345852</v>
      </c>
      <c r="G1262" s="63">
        <v>5852.9144477825203</v>
      </c>
      <c r="H1262" s="63">
        <v>5849.4503622976072</v>
      </c>
      <c r="I1262" s="63">
        <v>5848.2284418464151</v>
      </c>
      <c r="J1262" s="56"/>
      <c r="K1262" s="56"/>
    </row>
    <row r="1263" spans="1:11" x14ac:dyDescent="0.25">
      <c r="A1263" s="59">
        <v>1260</v>
      </c>
      <c r="B1263" s="59">
        <v>1984</v>
      </c>
      <c r="C1263" s="59" t="s">
        <v>62</v>
      </c>
      <c r="D1263" s="63">
        <v>112529.87353156167</v>
      </c>
      <c r="E1263" s="63">
        <v>112591.71748171579</v>
      </c>
      <c r="F1263" s="63">
        <v>112491.5956127712</v>
      </c>
      <c r="G1263" s="63">
        <v>112437.47082649943</v>
      </c>
      <c r="H1263" s="63">
        <v>112339.00112261267</v>
      </c>
      <c r="I1263" s="63">
        <v>112306.55270396092</v>
      </c>
      <c r="J1263" s="56"/>
      <c r="K1263" s="56"/>
    </row>
    <row r="1264" spans="1:11" x14ac:dyDescent="0.25">
      <c r="A1264" s="59">
        <v>1261</v>
      </c>
      <c r="B1264" s="59">
        <v>1985</v>
      </c>
      <c r="C1264" s="59">
        <v>1985</v>
      </c>
      <c r="D1264" s="63">
        <v>999130.69606392633</v>
      </c>
      <c r="E1264" s="63">
        <v>1006635.2289880714</v>
      </c>
      <c r="F1264" s="63">
        <v>966791.64385014994</v>
      </c>
      <c r="G1264" s="63">
        <v>932294.81797833054</v>
      </c>
      <c r="H1264" s="63">
        <v>889343.07637600997</v>
      </c>
      <c r="I1264" s="63">
        <v>836347.47073745122</v>
      </c>
      <c r="J1264" s="56"/>
      <c r="K1264" s="56"/>
    </row>
    <row r="1265" spans="1:11" x14ac:dyDescent="0.25">
      <c r="A1265" s="59">
        <v>1262</v>
      </c>
      <c r="B1265" s="59">
        <v>1985</v>
      </c>
      <c r="C1265" s="59" t="s">
        <v>44</v>
      </c>
      <c r="D1265" s="63">
        <v>95172.440819645592</v>
      </c>
      <c r="E1265" s="63">
        <v>95445.092156387269</v>
      </c>
      <c r="F1265" s="63">
        <v>94512.953173663598</v>
      </c>
      <c r="G1265" s="63">
        <v>93556.432776955931</v>
      </c>
      <c r="H1265" s="63">
        <v>92732.09009323307</v>
      </c>
      <c r="I1265" s="63">
        <v>90906.983889148367</v>
      </c>
      <c r="J1265" s="56"/>
      <c r="K1265" s="56"/>
    </row>
    <row r="1266" spans="1:11" x14ac:dyDescent="0.25">
      <c r="A1266" s="59">
        <v>1263</v>
      </c>
      <c r="B1266" s="59">
        <v>1985</v>
      </c>
      <c r="C1266" s="59" t="s">
        <v>45</v>
      </c>
      <c r="D1266" s="63">
        <v>295849.28972953203</v>
      </c>
      <c r="E1266" s="63">
        <v>295920.02631791332</v>
      </c>
      <c r="F1266" s="63">
        <v>295705.7374078029</v>
      </c>
      <c r="G1266" s="63">
        <v>295474.93246577051</v>
      </c>
      <c r="H1266" s="63">
        <v>295247.35523164016</v>
      </c>
      <c r="I1266" s="63">
        <v>294822.79035767721</v>
      </c>
      <c r="J1266" s="56"/>
      <c r="K1266" s="56"/>
    </row>
    <row r="1267" spans="1:11" x14ac:dyDescent="0.25">
      <c r="A1267" s="59">
        <v>1264</v>
      </c>
      <c r="B1267" s="59">
        <v>1985</v>
      </c>
      <c r="C1267" s="59" t="s">
        <v>46</v>
      </c>
      <c r="D1267" s="63">
        <v>143583.47459866438</v>
      </c>
      <c r="E1267" s="63">
        <v>144092.09978152849</v>
      </c>
      <c r="F1267" s="63">
        <v>142503.44107585121</v>
      </c>
      <c r="G1267" s="63">
        <v>140487.77734491572</v>
      </c>
      <c r="H1267" s="63">
        <v>137851.4110414467</v>
      </c>
      <c r="I1267" s="63">
        <v>121951.75949617619</v>
      </c>
      <c r="J1267" s="56"/>
      <c r="K1267" s="56"/>
    </row>
    <row r="1268" spans="1:11" x14ac:dyDescent="0.25">
      <c r="A1268" s="59">
        <v>1265</v>
      </c>
      <c r="B1268" s="59">
        <v>1985</v>
      </c>
      <c r="C1268" s="59" t="s">
        <v>47</v>
      </c>
      <c r="D1268" s="63">
        <v>30881.472873607301</v>
      </c>
      <c r="E1268" s="63">
        <v>30977.830302009599</v>
      </c>
      <c r="F1268" s="63">
        <v>30621.802397803502</v>
      </c>
      <c r="G1268" s="63">
        <v>30311.746863984699</v>
      </c>
      <c r="H1268" s="63">
        <v>30147.138906789402</v>
      </c>
      <c r="I1268" s="63">
        <v>29950.462390814999</v>
      </c>
      <c r="J1268" s="56"/>
      <c r="K1268" s="56"/>
    </row>
    <row r="1269" spans="1:11" x14ac:dyDescent="0.25">
      <c r="A1269" s="59">
        <v>1266</v>
      </c>
      <c r="B1269" s="59">
        <v>1985</v>
      </c>
      <c r="C1269" s="59" t="s">
        <v>48</v>
      </c>
      <c r="D1269" s="63">
        <v>2700.5264728976422</v>
      </c>
      <c r="E1269" s="63">
        <v>2701.2919669618586</v>
      </c>
      <c r="F1269" s="63">
        <v>2698.9568375887084</v>
      </c>
      <c r="G1269" s="63">
        <v>2696.401491435247</v>
      </c>
      <c r="H1269" s="63">
        <v>2693.8929059836137</v>
      </c>
      <c r="I1269" s="63">
        <v>2689.3320285837131</v>
      </c>
      <c r="J1269" s="56"/>
      <c r="K1269" s="56"/>
    </row>
    <row r="1270" spans="1:11" x14ac:dyDescent="0.25">
      <c r="A1270" s="59">
        <v>1267</v>
      </c>
      <c r="B1270" s="59">
        <v>1985</v>
      </c>
      <c r="C1270" s="59" t="s">
        <v>49</v>
      </c>
      <c r="D1270" s="63">
        <v>1903.097215455477</v>
      </c>
      <c r="E1270" s="63">
        <v>1906.3331854297421</v>
      </c>
      <c r="F1270" s="63">
        <v>1896.718729013807</v>
      </c>
      <c r="G1270" s="63">
        <v>1884.1805594589341</v>
      </c>
      <c r="H1270" s="63">
        <v>1869.7062862112559</v>
      </c>
      <c r="I1270" s="63">
        <v>1840.77902075624</v>
      </c>
      <c r="J1270" s="56"/>
      <c r="K1270" s="56"/>
    </row>
    <row r="1271" spans="1:11" x14ac:dyDescent="0.25">
      <c r="A1271" s="59">
        <v>1268</v>
      </c>
      <c r="B1271" s="59">
        <v>1985</v>
      </c>
      <c r="C1271" s="59" t="s">
        <v>51</v>
      </c>
      <c r="D1271" s="63">
        <v>6771.7866022212693</v>
      </c>
      <c r="E1271" s="63">
        <v>6772.6842539440468</v>
      </c>
      <c r="F1271" s="63">
        <v>6769.5104916445307</v>
      </c>
      <c r="G1271" s="63">
        <v>6767.0290124727544</v>
      </c>
      <c r="H1271" s="63">
        <v>6765.8034539955825</v>
      </c>
      <c r="I1271" s="63">
        <v>6764.3580172833044</v>
      </c>
      <c r="J1271" s="56"/>
      <c r="K1271" s="56"/>
    </row>
    <row r="1272" spans="1:11" x14ac:dyDescent="0.25">
      <c r="A1272" s="59">
        <v>1269</v>
      </c>
      <c r="B1272" s="59">
        <v>1985</v>
      </c>
      <c r="C1272" s="59" t="s">
        <v>52</v>
      </c>
      <c r="D1272" s="63">
        <v>21330.906358803091</v>
      </c>
      <c r="E1272" s="63">
        <v>21370.564557697329</v>
      </c>
      <c r="F1272" s="63">
        <v>21234.693341140901</v>
      </c>
      <c r="G1272" s="63">
        <v>21101.963197145473</v>
      </c>
      <c r="H1272" s="63">
        <v>20996.861108779078</v>
      </c>
      <c r="I1272" s="63">
        <v>20799.58657937538</v>
      </c>
      <c r="J1272" s="56"/>
      <c r="K1272" s="56"/>
    </row>
    <row r="1273" spans="1:11" x14ac:dyDescent="0.25">
      <c r="A1273" s="59">
        <v>1270</v>
      </c>
      <c r="B1273" s="59">
        <v>1985</v>
      </c>
      <c r="C1273" s="59" t="s">
        <v>53</v>
      </c>
      <c r="D1273" s="63">
        <v>817.566491857865</v>
      </c>
      <c r="E1273" s="63">
        <v>817.78218328134403</v>
      </c>
      <c r="F1273" s="63">
        <v>817.04197536257493</v>
      </c>
      <c r="G1273" s="63">
        <v>816.49119576068097</v>
      </c>
      <c r="H1273" s="63">
        <v>816.22265237639897</v>
      </c>
      <c r="I1273" s="63">
        <v>815.84503281507295</v>
      </c>
      <c r="J1273" s="56"/>
      <c r="K1273" s="56"/>
    </row>
    <row r="1274" spans="1:11" x14ac:dyDescent="0.25">
      <c r="A1274" s="59">
        <v>1271</v>
      </c>
      <c r="B1274" s="59">
        <v>1985</v>
      </c>
      <c r="C1274" s="59" t="s">
        <v>54</v>
      </c>
      <c r="D1274" s="63">
        <v>65573.35326688661</v>
      </c>
      <c r="E1274" s="63">
        <v>65622.8812728302</v>
      </c>
      <c r="F1274" s="63">
        <v>65467.497272119203</v>
      </c>
      <c r="G1274" s="63">
        <v>65310.319778745397</v>
      </c>
      <c r="H1274" s="63">
        <v>65166.489822777701</v>
      </c>
      <c r="I1274" s="63">
        <v>64892.3439933435</v>
      </c>
      <c r="J1274" s="56"/>
      <c r="K1274" s="56"/>
    </row>
    <row r="1275" spans="1:11" x14ac:dyDescent="0.25">
      <c r="A1275" s="59">
        <v>1272</v>
      </c>
      <c r="B1275" s="59">
        <v>1985</v>
      </c>
      <c r="C1275" s="59" t="s">
        <v>50</v>
      </c>
      <c r="D1275" s="63">
        <v>74022.6206869093</v>
      </c>
      <c r="E1275" s="63">
        <v>77510.047618384007</v>
      </c>
      <c r="F1275" s="63">
        <v>52787.992704426091</v>
      </c>
      <c r="G1275" s="63">
        <v>44084.69255429547</v>
      </c>
      <c r="H1275" s="63">
        <v>30271.837014593111</v>
      </c>
      <c r="I1275" s="63">
        <v>10266.813927326191</v>
      </c>
      <c r="J1275" s="56"/>
      <c r="K1275" s="56"/>
    </row>
    <row r="1276" spans="1:11" x14ac:dyDescent="0.25">
      <c r="A1276" s="59">
        <v>1273</v>
      </c>
      <c r="B1276" s="59">
        <v>1985</v>
      </c>
      <c r="C1276" s="59" t="s">
        <v>61</v>
      </c>
      <c r="D1276" s="63">
        <v>30419.252127951302</v>
      </c>
      <c r="E1276" s="63">
        <v>30421.25044704715</v>
      </c>
      <c r="F1276" s="63">
        <v>30415.081257819733</v>
      </c>
      <c r="G1276" s="63">
        <v>30408.686388565759</v>
      </c>
      <c r="H1276" s="63">
        <v>30402.761024713247</v>
      </c>
      <c r="I1276" s="63">
        <v>30392.187062697471</v>
      </c>
      <c r="J1276" s="56"/>
      <c r="K1276" s="56"/>
    </row>
    <row r="1277" spans="1:11" x14ac:dyDescent="0.25">
      <c r="A1277" s="59">
        <v>1274</v>
      </c>
      <c r="B1277" s="59">
        <v>1985</v>
      </c>
      <c r="C1277" s="59" t="s">
        <v>55</v>
      </c>
      <c r="D1277" s="63">
        <v>91283.622836742608</v>
      </c>
      <c r="E1277" s="63">
        <v>94111.501164485104</v>
      </c>
      <c r="F1277" s="63">
        <v>82935.104879327497</v>
      </c>
      <c r="G1277" s="63">
        <v>61761.953738713331</v>
      </c>
      <c r="H1277" s="63">
        <v>38863.59813213638</v>
      </c>
      <c r="I1277" s="63">
        <v>25038.914016509552</v>
      </c>
      <c r="J1277" s="56"/>
      <c r="K1277" s="56"/>
    </row>
    <row r="1278" spans="1:11" x14ac:dyDescent="0.25">
      <c r="A1278" s="59">
        <v>1275</v>
      </c>
      <c r="B1278" s="59">
        <v>1985</v>
      </c>
      <c r="C1278" s="59" t="s">
        <v>60</v>
      </c>
      <c r="D1278" s="63">
        <v>12348.100365824406</v>
      </c>
      <c r="E1278" s="63">
        <v>12357.559948887791</v>
      </c>
      <c r="F1278" s="63">
        <v>12324.523605374048</v>
      </c>
      <c r="G1278" s="63">
        <v>12297.122539841077</v>
      </c>
      <c r="H1278" s="63">
        <v>12281.380330373026</v>
      </c>
      <c r="I1278" s="63">
        <v>12259.749411914727</v>
      </c>
      <c r="J1278" s="56"/>
      <c r="K1278" s="56"/>
    </row>
    <row r="1279" spans="1:11" x14ac:dyDescent="0.25">
      <c r="A1279" s="59">
        <v>1276</v>
      </c>
      <c r="B1279" s="59">
        <v>1985</v>
      </c>
      <c r="C1279" s="59" t="s">
        <v>56</v>
      </c>
      <c r="D1279" s="63">
        <v>5266.4953044196</v>
      </c>
      <c r="E1279" s="63">
        <v>5377.0817664992601</v>
      </c>
      <c r="F1279" s="63">
        <v>4953.9973965708705</v>
      </c>
      <c r="G1279" s="63">
        <v>4260.9963418565403</v>
      </c>
      <c r="H1279" s="63">
        <v>2207.5530964226941</v>
      </c>
      <c r="I1279" s="63">
        <v>1990.508758026474</v>
      </c>
      <c r="J1279" s="56"/>
      <c r="K1279" s="56"/>
    </row>
    <row r="1280" spans="1:11" x14ac:dyDescent="0.25">
      <c r="A1280" s="59">
        <v>1277</v>
      </c>
      <c r="B1280" s="59">
        <v>1985</v>
      </c>
      <c r="C1280" s="59" t="s">
        <v>57</v>
      </c>
      <c r="D1280" s="63">
        <v>435.095353257098</v>
      </c>
      <c r="E1280" s="63">
        <v>436.64068040793501</v>
      </c>
      <c r="F1280" s="63">
        <v>431.14646651968701</v>
      </c>
      <c r="G1280" s="63">
        <v>426.67029027325196</v>
      </c>
      <c r="H1280" s="63">
        <v>424.35180977305799</v>
      </c>
      <c r="I1280" s="63">
        <v>421.17048267925799</v>
      </c>
      <c r="J1280" s="56"/>
      <c r="K1280" s="56"/>
    </row>
    <row r="1281" spans="1:11" x14ac:dyDescent="0.25">
      <c r="A1281" s="59">
        <v>1278</v>
      </c>
      <c r="B1281" s="59">
        <v>1985</v>
      </c>
      <c r="C1281" s="59" t="s">
        <v>59</v>
      </c>
      <c r="D1281" s="63">
        <v>2485.81220720581</v>
      </c>
      <c r="E1281" s="63">
        <v>2487.42045776643</v>
      </c>
      <c r="F1281" s="63">
        <v>2481.66819498942</v>
      </c>
      <c r="G1281" s="63">
        <v>2477.0667830386101</v>
      </c>
      <c r="H1281" s="63">
        <v>2474.7694292764099</v>
      </c>
      <c r="I1281" s="63">
        <v>2472.15053153591</v>
      </c>
      <c r="J1281" s="56"/>
      <c r="K1281" s="56"/>
    </row>
    <row r="1282" spans="1:11" x14ac:dyDescent="0.25">
      <c r="A1282" s="59">
        <v>1279</v>
      </c>
      <c r="B1282" s="59">
        <v>1985</v>
      </c>
      <c r="C1282" s="59" t="s">
        <v>58</v>
      </c>
      <c r="D1282" s="63">
        <v>5852.7543802998644</v>
      </c>
      <c r="E1282" s="63">
        <v>5853.493591643838</v>
      </c>
      <c r="F1282" s="63">
        <v>5850.9002447161656</v>
      </c>
      <c r="G1282" s="63">
        <v>5848.8025761461249</v>
      </c>
      <c r="H1282" s="63">
        <v>5847.6665966493092</v>
      </c>
      <c r="I1282" s="63">
        <v>5846.2303835256344</v>
      </c>
      <c r="J1282" s="56"/>
      <c r="K1282" s="56"/>
    </row>
    <row r="1283" spans="1:11" x14ac:dyDescent="0.25">
      <c r="A1283" s="59">
        <v>1280</v>
      </c>
      <c r="B1283" s="59">
        <v>1985</v>
      </c>
      <c r="C1283" s="59" t="s">
        <v>62</v>
      </c>
      <c r="D1283" s="63">
        <v>112433.02837174518</v>
      </c>
      <c r="E1283" s="63">
        <v>112453.64733496682</v>
      </c>
      <c r="F1283" s="63">
        <v>112382.87639841555</v>
      </c>
      <c r="G1283" s="63">
        <v>112321.55207895502</v>
      </c>
      <c r="H1283" s="63">
        <v>112282.18743883971</v>
      </c>
      <c r="I1283" s="63">
        <v>112225.50535726169</v>
      </c>
      <c r="J1283" s="56"/>
      <c r="K1283" s="56"/>
    </row>
    <row r="1284" spans="1:11" x14ac:dyDescent="0.25">
      <c r="A1284" s="59">
        <v>1281</v>
      </c>
      <c r="B1284" s="59">
        <v>1986</v>
      </c>
      <c r="C1284" s="59">
        <v>1986</v>
      </c>
      <c r="D1284" s="63">
        <v>975205.78247532772</v>
      </c>
      <c r="E1284" s="63">
        <v>961159.31312232977</v>
      </c>
      <c r="F1284" s="63">
        <v>931739.45277732669</v>
      </c>
      <c r="G1284" s="63">
        <v>881354.24090436008</v>
      </c>
      <c r="H1284" s="63">
        <v>827660.68397783092</v>
      </c>
      <c r="I1284" s="63">
        <v>778463.98796994658</v>
      </c>
      <c r="J1284" s="56"/>
      <c r="K1284" s="56"/>
    </row>
    <row r="1285" spans="1:11" x14ac:dyDescent="0.25">
      <c r="A1285" s="59">
        <v>1282</v>
      </c>
      <c r="B1285" s="59">
        <v>1986</v>
      </c>
      <c r="C1285" s="59" t="s">
        <v>44</v>
      </c>
      <c r="D1285" s="63">
        <v>94604.067452766889</v>
      </c>
      <c r="E1285" s="63">
        <v>94360.172478609325</v>
      </c>
      <c r="F1285" s="63">
        <v>93547.532416804912</v>
      </c>
      <c r="G1285" s="63">
        <v>92464.98991548187</v>
      </c>
      <c r="H1285" s="63">
        <v>90813.156217921525</v>
      </c>
      <c r="I1285" s="63">
        <v>89637.621571214317</v>
      </c>
      <c r="J1285" s="56"/>
      <c r="K1285" s="56"/>
    </row>
    <row r="1286" spans="1:11" x14ac:dyDescent="0.25">
      <c r="A1286" s="59">
        <v>1283</v>
      </c>
      <c r="B1286" s="59">
        <v>1986</v>
      </c>
      <c r="C1286" s="59" t="s">
        <v>45</v>
      </c>
      <c r="D1286" s="63">
        <v>295722.59277240024</v>
      </c>
      <c r="E1286" s="63">
        <v>295661.09033198172</v>
      </c>
      <c r="F1286" s="63">
        <v>295473.50373908313</v>
      </c>
      <c r="G1286" s="63">
        <v>295165.34741537849</v>
      </c>
      <c r="H1286" s="63">
        <v>294804.73702944838</v>
      </c>
      <c r="I1286" s="63">
        <v>294329.96383018018</v>
      </c>
      <c r="J1286" s="56"/>
      <c r="K1286" s="56"/>
    </row>
    <row r="1287" spans="1:11" x14ac:dyDescent="0.25">
      <c r="A1287" s="59">
        <v>1284</v>
      </c>
      <c r="B1287" s="59">
        <v>1986</v>
      </c>
      <c r="C1287" s="59" t="s">
        <v>46</v>
      </c>
      <c r="D1287" s="63">
        <v>142633.38968731239</v>
      </c>
      <c r="E1287" s="63">
        <v>142134.318062815</v>
      </c>
      <c r="F1287" s="63">
        <v>140475.0378964835</v>
      </c>
      <c r="G1287" s="63">
        <v>136486.11641312938</v>
      </c>
      <c r="H1287" s="63">
        <v>118680.041569739</v>
      </c>
      <c r="I1287" s="63">
        <v>84347.808871656263</v>
      </c>
      <c r="J1287" s="56"/>
      <c r="K1287" s="56"/>
    </row>
    <row r="1288" spans="1:11" x14ac:dyDescent="0.25">
      <c r="A1288" s="59">
        <v>1285</v>
      </c>
      <c r="B1288" s="59">
        <v>1986</v>
      </c>
      <c r="C1288" s="59" t="s">
        <v>47</v>
      </c>
      <c r="D1288" s="63">
        <v>30660.998938034299</v>
      </c>
      <c r="E1288" s="63">
        <v>30581.143043839998</v>
      </c>
      <c r="F1288" s="63">
        <v>30307.871884664801</v>
      </c>
      <c r="G1288" s="63">
        <v>30137.420107468501</v>
      </c>
      <c r="H1288" s="63">
        <v>29935.9320789884</v>
      </c>
      <c r="I1288" s="63">
        <v>29909.0153029264</v>
      </c>
      <c r="J1288" s="56"/>
      <c r="K1288" s="56"/>
    </row>
    <row r="1289" spans="1:11" x14ac:dyDescent="0.25">
      <c r="A1289" s="59">
        <v>1286</v>
      </c>
      <c r="B1289" s="59">
        <v>1986</v>
      </c>
      <c r="C1289" s="59" t="s">
        <v>48</v>
      </c>
      <c r="D1289" s="63">
        <v>2699.142331014355</v>
      </c>
      <c r="E1289" s="63">
        <v>2698.4632733505691</v>
      </c>
      <c r="F1289" s="63">
        <v>2696.3855664652278</v>
      </c>
      <c r="G1289" s="63">
        <v>2692.996741115986</v>
      </c>
      <c r="H1289" s="63">
        <v>2689.1464636620981</v>
      </c>
      <c r="I1289" s="63">
        <v>2685.266906601491</v>
      </c>
      <c r="J1289" s="56"/>
      <c r="K1289" s="56"/>
    </row>
    <row r="1290" spans="1:11" x14ac:dyDescent="0.25">
      <c r="A1290" s="59">
        <v>1287</v>
      </c>
      <c r="B1290" s="59">
        <v>1986</v>
      </c>
      <c r="C1290" s="59" t="s">
        <v>49</v>
      </c>
      <c r="D1290" s="63">
        <v>1897.4177772730909</v>
      </c>
      <c r="E1290" s="63">
        <v>1894.178104451938</v>
      </c>
      <c r="F1290" s="63">
        <v>1884.1174545654289</v>
      </c>
      <c r="G1290" s="63">
        <v>1863.8165463633338</v>
      </c>
      <c r="H1290" s="63">
        <v>1839.730737057758</v>
      </c>
      <c r="I1290" s="63">
        <v>1829.2833168352281</v>
      </c>
      <c r="J1290" s="56"/>
      <c r="K1290" s="56"/>
    </row>
    <row r="1291" spans="1:11" x14ac:dyDescent="0.25">
      <c r="A1291" s="59">
        <v>1288</v>
      </c>
      <c r="B1291" s="59">
        <v>1986</v>
      </c>
      <c r="C1291" s="59" t="s">
        <v>51</v>
      </c>
      <c r="D1291" s="63">
        <v>6769.8416915658909</v>
      </c>
      <c r="E1291" s="63">
        <v>6769.1712876394949</v>
      </c>
      <c r="F1291" s="63">
        <v>6766.9994631548234</v>
      </c>
      <c r="G1291" s="63">
        <v>6765.7329639575637</v>
      </c>
      <c r="H1291" s="63">
        <v>6764.2493608013237</v>
      </c>
      <c r="I1291" s="63">
        <v>6763.0602527866376</v>
      </c>
      <c r="J1291" s="56"/>
      <c r="K1291" s="56"/>
    </row>
    <row r="1292" spans="1:11" x14ac:dyDescent="0.25">
      <c r="A1292" s="59">
        <v>1289</v>
      </c>
      <c r="B1292" s="59">
        <v>1986</v>
      </c>
      <c r="C1292" s="59" t="s">
        <v>52</v>
      </c>
      <c r="D1292" s="63">
        <v>21248.03596111602</v>
      </c>
      <c r="E1292" s="63">
        <v>21213.62554266641</v>
      </c>
      <c r="F1292" s="63">
        <v>21100.703111011022</v>
      </c>
      <c r="G1292" s="63">
        <v>20966.731739385559</v>
      </c>
      <c r="H1292" s="63">
        <v>20790.050681984438</v>
      </c>
      <c r="I1292" s="63">
        <v>20723.011640553112</v>
      </c>
      <c r="J1292" s="56"/>
      <c r="K1292" s="56"/>
    </row>
    <row r="1293" spans="1:11" x14ac:dyDescent="0.25">
      <c r="A1293" s="59">
        <v>1290</v>
      </c>
      <c r="B1293" s="59">
        <v>1986</v>
      </c>
      <c r="C1293" s="59" t="s">
        <v>53</v>
      </c>
      <c r="D1293" s="63">
        <v>817.116774213491</v>
      </c>
      <c r="E1293" s="63">
        <v>816.96577274389699</v>
      </c>
      <c r="F1293" s="63">
        <v>816.484704539316</v>
      </c>
      <c r="G1293" s="63">
        <v>816.20724948218208</v>
      </c>
      <c r="H1293" s="63">
        <v>815.81132970430303</v>
      </c>
      <c r="I1293" s="63">
        <v>814.47242339922605</v>
      </c>
      <c r="J1293" s="56"/>
      <c r="K1293" s="56"/>
    </row>
    <row r="1294" spans="1:11" x14ac:dyDescent="0.25">
      <c r="A1294" s="59">
        <v>1291</v>
      </c>
      <c r="B1294" s="59">
        <v>1986</v>
      </c>
      <c r="C1294" s="59" t="s">
        <v>54</v>
      </c>
      <c r="D1294" s="63">
        <v>65480.705494147696</v>
      </c>
      <c r="E1294" s="63">
        <v>65439.0002761215</v>
      </c>
      <c r="F1294" s="63">
        <v>65309.166766397306</v>
      </c>
      <c r="G1294" s="63">
        <v>65117.792962258201</v>
      </c>
      <c r="H1294" s="63">
        <v>64879.534283524103</v>
      </c>
      <c r="I1294" s="63">
        <v>64514.611942755</v>
      </c>
      <c r="J1294" s="56"/>
      <c r="K1294" s="56"/>
    </row>
    <row r="1295" spans="1:11" x14ac:dyDescent="0.25">
      <c r="A1295" s="59">
        <v>1292</v>
      </c>
      <c r="B1295" s="59">
        <v>1986</v>
      </c>
      <c r="C1295" s="59" t="s">
        <v>50</v>
      </c>
      <c r="D1295" s="63">
        <v>59504.448846103798</v>
      </c>
      <c r="E1295" s="63">
        <v>49863.791401424074</v>
      </c>
      <c r="F1295" s="63">
        <v>43954.515391959372</v>
      </c>
      <c r="G1295" s="63">
        <v>25479.127521610069</v>
      </c>
      <c r="H1295" s="63">
        <v>6771.7640748508256</v>
      </c>
      <c r="I1295" s="63">
        <v>6771.7640748501453</v>
      </c>
      <c r="J1295" s="56"/>
      <c r="K1295" s="56"/>
    </row>
    <row r="1296" spans="1:11" x14ac:dyDescent="0.25">
      <c r="A1296" s="59">
        <v>1293</v>
      </c>
      <c r="B1296" s="59">
        <v>1986</v>
      </c>
      <c r="C1296" s="59" t="s">
        <v>61</v>
      </c>
      <c r="D1296" s="63">
        <v>30415.587142303968</v>
      </c>
      <c r="E1296" s="63">
        <v>30413.876652834431</v>
      </c>
      <c r="F1296" s="63">
        <v>30408.643235977481</v>
      </c>
      <c r="G1296" s="63">
        <v>30400.749736378388</v>
      </c>
      <c r="H1296" s="63">
        <v>30391.731221153968</v>
      </c>
      <c r="I1296" s="63">
        <v>30380.76078799479</v>
      </c>
      <c r="J1296" s="56"/>
      <c r="K1296" s="56"/>
    </row>
    <row r="1297" spans="1:11" x14ac:dyDescent="0.25">
      <c r="A1297" s="59">
        <v>1294</v>
      </c>
      <c r="B1297" s="59">
        <v>1986</v>
      </c>
      <c r="C1297" s="59" t="s">
        <v>55</v>
      </c>
      <c r="D1297" s="63">
        <v>84263.961304291806</v>
      </c>
      <c r="E1297" s="63">
        <v>80960.049167343503</v>
      </c>
      <c r="F1297" s="63">
        <v>61385.784125098129</v>
      </c>
      <c r="G1297" s="63">
        <v>37489.626485100336</v>
      </c>
      <c r="H1297" s="63">
        <v>23323.142327153153</v>
      </c>
      <c r="I1297" s="63">
        <v>12529.608814125555</v>
      </c>
      <c r="J1297" s="56"/>
      <c r="K1297" s="56"/>
    </row>
    <row r="1298" spans="1:11" x14ac:dyDescent="0.25">
      <c r="A1298" s="59">
        <v>1295</v>
      </c>
      <c r="B1298" s="59">
        <v>1986</v>
      </c>
      <c r="C1298" s="59" t="s">
        <v>60</v>
      </c>
      <c r="D1298" s="63">
        <v>12327.903162923078</v>
      </c>
      <c r="E1298" s="63">
        <v>12320.571112135403</v>
      </c>
      <c r="F1298" s="63">
        <v>12296.817252824512</v>
      </c>
      <c r="G1298" s="63">
        <v>12279.213561868408</v>
      </c>
      <c r="H1298" s="63">
        <v>12258.374169992274</v>
      </c>
      <c r="I1298" s="63">
        <v>12238.068038990867</v>
      </c>
      <c r="J1298" s="56"/>
      <c r="K1298" s="56"/>
    </row>
    <row r="1299" spans="1:11" x14ac:dyDescent="0.25">
      <c r="A1299" s="59">
        <v>1296</v>
      </c>
      <c r="B1299" s="59">
        <v>1986</v>
      </c>
      <c r="C1299" s="59" t="s">
        <v>56</v>
      </c>
      <c r="D1299" s="63">
        <v>5005.4978548018698</v>
      </c>
      <c r="E1299" s="63">
        <v>4897.2190362618303</v>
      </c>
      <c r="F1299" s="63">
        <v>4242.5603093362797</v>
      </c>
      <c r="G1299" s="63">
        <v>2207.4498558340943</v>
      </c>
      <c r="H1299" s="63">
        <v>1941.8059302663839</v>
      </c>
      <c r="I1299" s="63">
        <v>64.777077855009097</v>
      </c>
      <c r="J1299" s="56"/>
      <c r="K1299" s="56"/>
    </row>
    <row r="1300" spans="1:11" x14ac:dyDescent="0.25">
      <c r="A1300" s="59">
        <v>1297</v>
      </c>
      <c r="B1300" s="59">
        <v>1986</v>
      </c>
      <c r="C1300" s="59" t="s">
        <v>57</v>
      </c>
      <c r="D1300" s="63">
        <v>431.72731343364001</v>
      </c>
      <c r="E1300" s="63">
        <v>430.54831695268899</v>
      </c>
      <c r="F1300" s="63">
        <v>426.615344909442</v>
      </c>
      <c r="G1300" s="63">
        <v>424.215908566726</v>
      </c>
      <c r="H1300" s="63">
        <v>420.89716156672102</v>
      </c>
      <c r="I1300" s="63">
        <v>411.53657980351397</v>
      </c>
      <c r="J1300" s="56"/>
      <c r="K1300" s="56"/>
    </row>
    <row r="1301" spans="1:11" x14ac:dyDescent="0.25">
      <c r="A1301" s="59">
        <v>1298</v>
      </c>
      <c r="B1301" s="59">
        <v>1986</v>
      </c>
      <c r="C1301" s="59" t="s">
        <v>59</v>
      </c>
      <c r="D1301" s="63">
        <v>2482.2763452143699</v>
      </c>
      <c r="E1301" s="63">
        <v>2481.0437418757401</v>
      </c>
      <c r="F1301" s="63">
        <v>2477.0115679594501</v>
      </c>
      <c r="G1301" s="63">
        <v>2474.63683488679</v>
      </c>
      <c r="H1301" s="63">
        <v>2471.9623425294599</v>
      </c>
      <c r="I1301" s="63">
        <v>2471.6156206937599</v>
      </c>
      <c r="J1301" s="56"/>
      <c r="K1301" s="56"/>
    </row>
    <row r="1302" spans="1:11" x14ac:dyDescent="0.25">
      <c r="A1302" s="59">
        <v>1299</v>
      </c>
      <c r="B1302" s="59">
        <v>1986</v>
      </c>
      <c r="C1302" s="59" t="s">
        <v>58</v>
      </c>
      <c r="D1302" s="63">
        <v>5851.1672472609207</v>
      </c>
      <c r="E1302" s="63">
        <v>5850.6022786747635</v>
      </c>
      <c r="F1302" s="63">
        <v>5848.7787315493597</v>
      </c>
      <c r="G1302" s="63">
        <v>5847.5419137802019</v>
      </c>
      <c r="H1302" s="63">
        <v>5846.1372054219755</v>
      </c>
      <c r="I1302" s="63">
        <v>5845.4090055896913</v>
      </c>
      <c r="J1302" s="56"/>
      <c r="K1302" s="56"/>
    </row>
    <row r="1303" spans="1:11" x14ac:dyDescent="0.25">
      <c r="A1303" s="59">
        <v>1300</v>
      </c>
      <c r="B1303" s="59">
        <v>1986</v>
      </c>
      <c r="C1303" s="59" t="s">
        <v>62</v>
      </c>
      <c r="D1303" s="63">
        <v>112389.90437914993</v>
      </c>
      <c r="E1303" s="63">
        <v>112373.48324060727</v>
      </c>
      <c r="F1303" s="63">
        <v>112320.92381454304</v>
      </c>
      <c r="G1303" s="63">
        <v>112274.52703231404</v>
      </c>
      <c r="H1303" s="63">
        <v>112222.47979206478</v>
      </c>
      <c r="I1303" s="63">
        <v>112196.33191113529</v>
      </c>
      <c r="J1303" s="56"/>
      <c r="K1303" s="56"/>
    </row>
    <row r="1304" spans="1:11" x14ac:dyDescent="0.25">
      <c r="A1304" s="59">
        <v>1301</v>
      </c>
      <c r="B1304" s="59">
        <v>1987</v>
      </c>
      <c r="C1304" s="59">
        <v>1987</v>
      </c>
      <c r="D1304" s="63">
        <v>957653.04366936209</v>
      </c>
      <c r="E1304" s="63">
        <v>1030688.3229562193</v>
      </c>
      <c r="F1304" s="63">
        <v>1004265.3724416732</v>
      </c>
      <c r="G1304" s="63">
        <v>975836.03105924278</v>
      </c>
      <c r="H1304" s="63">
        <v>926015.02033245098</v>
      </c>
      <c r="I1304" s="63">
        <v>885803.28204540198</v>
      </c>
      <c r="J1304" s="56"/>
      <c r="K1304" s="56"/>
    </row>
    <row r="1305" spans="1:11" x14ac:dyDescent="0.25">
      <c r="A1305" s="59">
        <v>1302</v>
      </c>
      <c r="B1305" s="59">
        <v>1987</v>
      </c>
      <c r="C1305" s="59" t="s">
        <v>44</v>
      </c>
      <c r="D1305" s="63">
        <v>94210.859981022499</v>
      </c>
      <c r="E1305" s="63">
        <v>96574.593034880992</v>
      </c>
      <c r="F1305" s="63">
        <v>95354.52745132547</v>
      </c>
      <c r="G1305" s="63">
        <v>94612.977619358426</v>
      </c>
      <c r="H1305" s="63">
        <v>93464.835334155563</v>
      </c>
      <c r="I1305" s="63">
        <v>92601.585259065352</v>
      </c>
      <c r="J1305" s="56"/>
      <c r="K1305" s="56"/>
    </row>
    <row r="1306" spans="1:11" x14ac:dyDescent="0.25">
      <c r="A1306" s="59">
        <v>1303</v>
      </c>
      <c r="B1306" s="59">
        <v>1987</v>
      </c>
      <c r="C1306" s="59" t="s">
        <v>45</v>
      </c>
      <c r="D1306" s="63">
        <v>295617.82461071259</v>
      </c>
      <c r="E1306" s="63">
        <v>296271.77059637831</v>
      </c>
      <c r="F1306" s="63">
        <v>295895.90415540268</v>
      </c>
      <c r="G1306" s="63">
        <v>295724.30537873501</v>
      </c>
      <c r="H1306" s="63">
        <v>295460.64079187484</v>
      </c>
      <c r="I1306" s="63">
        <v>295206.2899571798</v>
      </c>
      <c r="J1306" s="56"/>
      <c r="K1306" s="56"/>
    </row>
    <row r="1307" spans="1:11" x14ac:dyDescent="0.25">
      <c r="A1307" s="59">
        <v>1304</v>
      </c>
      <c r="B1307" s="59">
        <v>1987</v>
      </c>
      <c r="C1307" s="59" t="s">
        <v>46</v>
      </c>
      <c r="D1307" s="63">
        <v>141762.84315958159</v>
      </c>
      <c r="E1307" s="63">
        <v>146406.08269772009</v>
      </c>
      <c r="F1307" s="63">
        <v>143920.41396590648</v>
      </c>
      <c r="G1307" s="63">
        <v>142646.5491677988</v>
      </c>
      <c r="H1307" s="63">
        <v>140360.17842025231</v>
      </c>
      <c r="I1307" s="63">
        <v>137208.17464936111</v>
      </c>
      <c r="J1307" s="56"/>
      <c r="K1307" s="56"/>
    </row>
    <row r="1308" spans="1:11" x14ac:dyDescent="0.25">
      <c r="A1308" s="59">
        <v>1305</v>
      </c>
      <c r="B1308" s="59">
        <v>1987</v>
      </c>
      <c r="C1308" s="59" t="s">
        <v>47</v>
      </c>
      <c r="D1308" s="63">
        <v>30542.451846993801</v>
      </c>
      <c r="E1308" s="63">
        <v>31337.9338682452</v>
      </c>
      <c r="F1308" s="63">
        <v>30946.3276148638</v>
      </c>
      <c r="G1308" s="63">
        <v>30664.755082504598</v>
      </c>
      <c r="H1308" s="63">
        <v>30271.3130801636</v>
      </c>
      <c r="I1308" s="63">
        <v>30142.0780203664</v>
      </c>
      <c r="J1308" s="56"/>
      <c r="K1308" s="56"/>
    </row>
    <row r="1309" spans="1:11" x14ac:dyDescent="0.25">
      <c r="A1309" s="59">
        <v>1306</v>
      </c>
      <c r="B1309" s="59">
        <v>1987</v>
      </c>
      <c r="C1309" s="59" t="s">
        <v>48</v>
      </c>
      <c r="D1309" s="63">
        <v>2697.9849709723371</v>
      </c>
      <c r="E1309" s="63">
        <v>2705.0157207860593</v>
      </c>
      <c r="F1309" s="63">
        <v>2701.0315133448189</v>
      </c>
      <c r="G1309" s="63">
        <v>2699.1611578925572</v>
      </c>
      <c r="H1309" s="63">
        <v>2696.2420743255288</v>
      </c>
      <c r="I1309" s="63">
        <v>2693.443773312596</v>
      </c>
      <c r="J1309" s="56"/>
      <c r="K1309" s="56"/>
    </row>
    <row r="1310" spans="1:11" x14ac:dyDescent="0.25">
      <c r="A1310" s="59">
        <v>1307</v>
      </c>
      <c r="B1310" s="59">
        <v>1987</v>
      </c>
      <c r="C1310" s="59" t="s">
        <v>49</v>
      </c>
      <c r="D1310" s="63">
        <v>1891.6791219253851</v>
      </c>
      <c r="E1310" s="63">
        <v>1921.6627561241348</v>
      </c>
      <c r="F1310" s="63">
        <v>1905.2314395160131</v>
      </c>
      <c r="G1310" s="63">
        <v>1897.4903692773228</v>
      </c>
      <c r="H1310" s="63">
        <v>1883.5604035057031</v>
      </c>
      <c r="I1310" s="63">
        <v>1866.7767376301699</v>
      </c>
      <c r="J1310" s="56"/>
      <c r="K1310" s="56"/>
    </row>
    <row r="1311" spans="1:11" x14ac:dyDescent="0.25">
      <c r="A1311" s="59">
        <v>1308</v>
      </c>
      <c r="B1311" s="59">
        <v>1987</v>
      </c>
      <c r="C1311" s="59" t="s">
        <v>51</v>
      </c>
      <c r="D1311" s="63">
        <v>6768.85252842511</v>
      </c>
      <c r="E1311" s="63">
        <v>6776.3555714526537</v>
      </c>
      <c r="F1311" s="63">
        <v>6772.387345283837</v>
      </c>
      <c r="G1311" s="63">
        <v>6769.8736500730074</v>
      </c>
      <c r="H1311" s="63">
        <v>6766.7223587681874</v>
      </c>
      <c r="I1311" s="63">
        <v>6765.7667233029988</v>
      </c>
      <c r="J1311" s="56"/>
      <c r="K1311" s="56"/>
    </row>
    <row r="1312" spans="1:11" x14ac:dyDescent="0.25">
      <c r="A1312" s="59">
        <v>1309</v>
      </c>
      <c r="B1312" s="59">
        <v>1987</v>
      </c>
      <c r="C1312" s="59" t="s">
        <v>52</v>
      </c>
      <c r="D1312" s="63">
        <v>21193.200653345986</v>
      </c>
      <c r="E1312" s="63">
        <v>21534.206952711542</v>
      </c>
      <c r="F1312" s="63">
        <v>21357.39578719925</v>
      </c>
      <c r="G1312" s="63">
        <v>21249.339378389399</v>
      </c>
      <c r="H1312" s="63">
        <v>21088.996386666939</v>
      </c>
      <c r="I1312" s="63">
        <v>20981.979340872567</v>
      </c>
      <c r="J1312" s="56"/>
      <c r="K1312" s="56"/>
    </row>
    <row r="1313" spans="1:11" x14ac:dyDescent="0.25">
      <c r="A1313" s="59">
        <v>1310</v>
      </c>
      <c r="B1313" s="59">
        <v>1987</v>
      </c>
      <c r="C1313" s="59" t="s">
        <v>53</v>
      </c>
      <c r="D1313" s="63">
        <v>816.89449408724397</v>
      </c>
      <c r="E1313" s="63">
        <v>818.754415649257</v>
      </c>
      <c r="F1313" s="63">
        <v>817.71014218692801</v>
      </c>
      <c r="G1313" s="63">
        <v>817.12401410227301</v>
      </c>
      <c r="H1313" s="63">
        <v>816.42387330001895</v>
      </c>
      <c r="I1313" s="63">
        <v>816.21462708660101</v>
      </c>
      <c r="J1313" s="56"/>
      <c r="K1313" s="56"/>
    </row>
    <row r="1314" spans="1:11" x14ac:dyDescent="0.25">
      <c r="A1314" s="59">
        <v>1311</v>
      </c>
      <c r="B1314" s="59">
        <v>1987</v>
      </c>
      <c r="C1314" s="59" t="s">
        <v>54</v>
      </c>
      <c r="D1314" s="63">
        <v>65411.40140764651</v>
      </c>
      <c r="E1314" s="63">
        <v>65862.019556274594</v>
      </c>
      <c r="F1314" s="63">
        <v>65606.091638991202</v>
      </c>
      <c r="G1314" s="63">
        <v>65482.026672685599</v>
      </c>
      <c r="H1314" s="63">
        <v>65298.641269423795</v>
      </c>
      <c r="I1314" s="63">
        <v>65142.186978642894</v>
      </c>
      <c r="J1314" s="56"/>
      <c r="K1314" s="56"/>
    </row>
    <row r="1315" spans="1:11" x14ac:dyDescent="0.25">
      <c r="A1315" s="59">
        <v>1312</v>
      </c>
      <c r="B1315" s="59">
        <v>1987</v>
      </c>
      <c r="C1315" s="59" t="s">
        <v>50</v>
      </c>
      <c r="D1315" s="63">
        <v>49250.798668583891</v>
      </c>
      <c r="E1315" s="63">
        <v>86910.161863099202</v>
      </c>
      <c r="F1315" s="63">
        <v>76446.972094229001</v>
      </c>
      <c r="G1315" s="63">
        <v>59972.396853930302</v>
      </c>
      <c r="H1315" s="63">
        <v>42573.818823634967</v>
      </c>
      <c r="I1315" s="63">
        <v>28262.386672725879</v>
      </c>
      <c r="J1315" s="56"/>
      <c r="K1315" s="56"/>
    </row>
    <row r="1316" spans="1:11" x14ac:dyDescent="0.25">
      <c r="A1316" s="59">
        <v>1313</v>
      </c>
      <c r="B1316" s="59">
        <v>1987</v>
      </c>
      <c r="C1316" s="59" t="s">
        <v>61</v>
      </c>
      <c r="D1316" s="63">
        <v>30412.713934890249</v>
      </c>
      <c r="E1316" s="63">
        <v>30430.975358637152</v>
      </c>
      <c r="F1316" s="63">
        <v>30420.571362815212</v>
      </c>
      <c r="G1316" s="63">
        <v>30415.6381163681</v>
      </c>
      <c r="H1316" s="63">
        <v>30408.251909448463</v>
      </c>
      <c r="I1316" s="63">
        <v>30401.751628921309</v>
      </c>
      <c r="J1316" s="56"/>
      <c r="K1316" s="56"/>
    </row>
    <row r="1317" spans="1:11" x14ac:dyDescent="0.25">
      <c r="A1317" s="59">
        <v>1314</v>
      </c>
      <c r="B1317" s="59">
        <v>1987</v>
      </c>
      <c r="C1317" s="59" t="s">
        <v>55</v>
      </c>
      <c r="D1317" s="63">
        <v>78794.4383098455</v>
      </c>
      <c r="E1317" s="63">
        <v>103583.89684600729</v>
      </c>
      <c r="F1317" s="63">
        <v>93202.5879028825</v>
      </c>
      <c r="G1317" s="63">
        <v>84389.965642018302</v>
      </c>
      <c r="H1317" s="63">
        <v>57544.924286668276</v>
      </c>
      <c r="I1317" s="63">
        <v>38201.955989554393</v>
      </c>
      <c r="J1317" s="56"/>
      <c r="K1317" s="56"/>
    </row>
    <row r="1318" spans="1:11" x14ac:dyDescent="0.25">
      <c r="A1318" s="59">
        <v>1315</v>
      </c>
      <c r="B1318" s="59">
        <v>1987</v>
      </c>
      <c r="C1318" s="59" t="s">
        <v>60</v>
      </c>
      <c r="D1318" s="63">
        <v>12316.825646082327</v>
      </c>
      <c r="E1318" s="63">
        <v>12396.845109909596</v>
      </c>
      <c r="F1318" s="63">
        <v>12354.423727402396</v>
      </c>
      <c r="G1318" s="63">
        <v>12328.230424376692</v>
      </c>
      <c r="H1318" s="63">
        <v>12293.961128055402</v>
      </c>
      <c r="I1318" s="63">
        <v>12280.283072913577</v>
      </c>
      <c r="J1318" s="56"/>
      <c r="K1318" s="56"/>
    </row>
    <row r="1319" spans="1:11" x14ac:dyDescent="0.25">
      <c r="A1319" s="59">
        <v>1316</v>
      </c>
      <c r="B1319" s="59">
        <v>1987</v>
      </c>
      <c r="C1319" s="59" t="s">
        <v>56</v>
      </c>
      <c r="D1319" s="63">
        <v>4838.9718035432506</v>
      </c>
      <c r="E1319" s="63">
        <v>5824.3564944683203</v>
      </c>
      <c r="F1319" s="63">
        <v>5340.7364598807299</v>
      </c>
      <c r="G1319" s="63">
        <v>5010.29769720486</v>
      </c>
      <c r="H1319" s="63">
        <v>4020.29118947608</v>
      </c>
      <c r="I1319" s="63">
        <v>2207.500957612644</v>
      </c>
      <c r="J1319" s="56"/>
      <c r="K1319" s="56"/>
    </row>
    <row r="1320" spans="1:11" x14ac:dyDescent="0.25">
      <c r="A1320" s="59">
        <v>1317</v>
      </c>
      <c r="B1320" s="59">
        <v>1987</v>
      </c>
      <c r="C1320" s="59" t="s">
        <v>57</v>
      </c>
      <c r="D1320" s="63">
        <v>429.98286016593602</v>
      </c>
      <c r="E1320" s="63">
        <v>443.14031315409301</v>
      </c>
      <c r="F1320" s="63">
        <v>436.12926116967299</v>
      </c>
      <c r="G1320" s="63">
        <v>431.783208480246</v>
      </c>
      <c r="H1320" s="63">
        <v>426.09785267729603</v>
      </c>
      <c r="I1320" s="63">
        <v>424.28103803380901</v>
      </c>
      <c r="J1320" s="56"/>
      <c r="K1320" s="56"/>
    </row>
    <row r="1321" spans="1:11" x14ac:dyDescent="0.25">
      <c r="A1321" s="59">
        <v>1318</v>
      </c>
      <c r="B1321" s="59">
        <v>1987</v>
      </c>
      <c r="C1321" s="59" t="s">
        <v>59</v>
      </c>
      <c r="D1321" s="63">
        <v>2480.4555111575401</v>
      </c>
      <c r="E1321" s="63">
        <v>2493.7853497936899</v>
      </c>
      <c r="F1321" s="63">
        <v>2486.8903703962201</v>
      </c>
      <c r="G1321" s="63">
        <v>2482.3349428636602</v>
      </c>
      <c r="H1321" s="63">
        <v>2476.4933522534502</v>
      </c>
      <c r="I1321" s="63">
        <v>2474.7003413227599</v>
      </c>
      <c r="J1321" s="56"/>
      <c r="K1321" s="56"/>
    </row>
    <row r="1322" spans="1:11" x14ac:dyDescent="0.25">
      <c r="A1322" s="59">
        <v>1319</v>
      </c>
      <c r="B1322" s="59">
        <v>1987</v>
      </c>
      <c r="C1322" s="59" t="s">
        <v>58</v>
      </c>
      <c r="D1322" s="63">
        <v>5850.3210082848982</v>
      </c>
      <c r="E1322" s="63">
        <v>5856.5256073482196</v>
      </c>
      <c r="F1322" s="63">
        <v>5853.2488064358149</v>
      </c>
      <c r="G1322" s="63">
        <v>5851.1930762017946</v>
      </c>
      <c r="H1322" s="63">
        <v>5848.5555763453767</v>
      </c>
      <c r="I1322" s="63">
        <v>5847.6030048078601</v>
      </c>
      <c r="J1322" s="56"/>
      <c r="K1322" s="56"/>
    </row>
    <row r="1323" spans="1:11" x14ac:dyDescent="0.25">
      <c r="A1323" s="59">
        <v>1320</v>
      </c>
      <c r="B1323" s="59">
        <v>1987</v>
      </c>
      <c r="C1323" s="59" t="s">
        <v>62</v>
      </c>
      <c r="D1323" s="63">
        <v>112364.54315209558</v>
      </c>
      <c r="E1323" s="63">
        <v>112540.24084357888</v>
      </c>
      <c r="F1323" s="63">
        <v>112446.7914024411</v>
      </c>
      <c r="G1323" s="63">
        <v>112390.5886069819</v>
      </c>
      <c r="H1323" s="63">
        <v>112315.07222145527</v>
      </c>
      <c r="I1323" s="63">
        <v>112278.32327268916</v>
      </c>
      <c r="J1323" s="56"/>
      <c r="K1323" s="56"/>
    </row>
    <row r="1324" spans="1:11" x14ac:dyDescent="0.25">
      <c r="A1324" s="59">
        <v>1321</v>
      </c>
      <c r="B1324" s="59">
        <v>1988</v>
      </c>
      <c r="C1324" s="59">
        <v>1988</v>
      </c>
      <c r="D1324" s="63">
        <v>810659.32466708298</v>
      </c>
      <c r="E1324" s="63">
        <v>895675.68223912583</v>
      </c>
      <c r="F1324" s="63">
        <v>867856.60373842763</v>
      </c>
      <c r="G1324" s="63">
        <v>823753.87130614347</v>
      </c>
      <c r="H1324" s="63">
        <v>786612.5086522667</v>
      </c>
      <c r="I1324" s="63">
        <v>743432.84384418558</v>
      </c>
      <c r="J1324" s="56"/>
      <c r="K1324" s="56"/>
    </row>
    <row r="1325" spans="1:11" x14ac:dyDescent="0.25">
      <c r="A1325" s="59">
        <v>1322</v>
      </c>
      <c r="B1325" s="59">
        <v>1988</v>
      </c>
      <c r="C1325" s="59" t="s">
        <v>44</v>
      </c>
      <c r="D1325" s="63">
        <v>90276.074814196734</v>
      </c>
      <c r="E1325" s="63">
        <v>93014.641810262023</v>
      </c>
      <c r="F1325" s="63">
        <v>92022.603427420254</v>
      </c>
      <c r="G1325" s="63">
        <v>90737.428738910821</v>
      </c>
      <c r="H1325" s="63">
        <v>89681.894652579591</v>
      </c>
      <c r="I1325" s="63">
        <v>86661.67991252066</v>
      </c>
      <c r="J1325" s="56"/>
      <c r="K1325" s="56"/>
    </row>
    <row r="1326" spans="1:11" x14ac:dyDescent="0.25">
      <c r="A1326" s="59">
        <v>1323</v>
      </c>
      <c r="B1326" s="59">
        <v>1988</v>
      </c>
      <c r="C1326" s="59" t="s">
        <v>45</v>
      </c>
      <c r="D1326" s="63">
        <v>294548.36212300736</v>
      </c>
      <c r="E1326" s="63">
        <v>295343.20666521398</v>
      </c>
      <c r="F1326" s="63">
        <v>295053.4312807137</v>
      </c>
      <c r="G1326" s="63">
        <v>294772.37113025866</v>
      </c>
      <c r="H1326" s="63">
        <v>294341.6657049912</v>
      </c>
      <c r="I1326" s="63">
        <v>294057.20830115472</v>
      </c>
      <c r="J1326" s="56"/>
      <c r="K1326" s="56"/>
    </row>
    <row r="1327" spans="1:11" x14ac:dyDescent="0.25">
      <c r="A1327" s="59">
        <v>1324</v>
      </c>
      <c r="B1327" s="59">
        <v>1988</v>
      </c>
      <c r="C1327" s="59" t="s">
        <v>46</v>
      </c>
      <c r="D1327" s="63">
        <v>108632.50376200621</v>
      </c>
      <c r="E1327" s="63">
        <v>139125.09051822111</v>
      </c>
      <c r="F1327" s="63">
        <v>134009.75053995219</v>
      </c>
      <c r="G1327" s="63">
        <v>116642.10440882279</v>
      </c>
      <c r="H1327" s="63">
        <v>90717.200630133506</v>
      </c>
      <c r="I1327" s="63">
        <v>60754.367707945072</v>
      </c>
      <c r="J1327" s="56"/>
      <c r="K1327" s="56"/>
    </row>
    <row r="1328" spans="1:11" x14ac:dyDescent="0.25">
      <c r="A1328" s="59">
        <v>1325</v>
      </c>
      <c r="B1328" s="59">
        <v>1988</v>
      </c>
      <c r="C1328" s="59" t="s">
        <v>47</v>
      </c>
      <c r="D1328" s="63">
        <v>29918.1290651747</v>
      </c>
      <c r="E1328" s="63">
        <v>30159.7067768833</v>
      </c>
      <c r="F1328" s="63">
        <v>30099.8321078359</v>
      </c>
      <c r="G1328" s="63">
        <v>29929.971227848298</v>
      </c>
      <c r="H1328" s="63">
        <v>29910.1501912352</v>
      </c>
      <c r="I1328" s="63">
        <v>29907.098231765802</v>
      </c>
      <c r="J1328" s="56"/>
      <c r="K1328" s="56"/>
    </row>
    <row r="1329" spans="1:11" x14ac:dyDescent="0.25">
      <c r="A1329" s="59">
        <v>1326</v>
      </c>
      <c r="B1329" s="59">
        <v>1988</v>
      </c>
      <c r="C1329" s="59" t="s">
        <v>48</v>
      </c>
      <c r="D1329" s="63">
        <v>2687.0285813333358</v>
      </c>
      <c r="E1329" s="63">
        <v>2694.9441056309488</v>
      </c>
      <c r="F1329" s="63">
        <v>2691.7758241174906</v>
      </c>
      <c r="G1329" s="63">
        <v>2688.868245883421</v>
      </c>
      <c r="H1329" s="63">
        <v>2685.3615432307829</v>
      </c>
      <c r="I1329" s="63">
        <v>2682.3661236301518</v>
      </c>
      <c r="J1329" s="56"/>
      <c r="K1329" s="56"/>
    </row>
    <row r="1330" spans="1:11" x14ac:dyDescent="0.25">
      <c r="A1330" s="59">
        <v>1327</v>
      </c>
      <c r="B1330" s="59">
        <v>1988</v>
      </c>
      <c r="C1330" s="59" t="s">
        <v>49</v>
      </c>
      <c r="D1330" s="63">
        <v>1834.0583069452769</v>
      </c>
      <c r="E1330" s="63">
        <v>1876.4040287011201</v>
      </c>
      <c r="F1330" s="63">
        <v>1855.7877444422261</v>
      </c>
      <c r="G1330" s="63">
        <v>1838.863720292062</v>
      </c>
      <c r="H1330" s="63">
        <v>1829.555476403975</v>
      </c>
      <c r="I1330" s="63">
        <v>1806.3984039353691</v>
      </c>
      <c r="J1330" s="56"/>
      <c r="K1330" s="56"/>
    </row>
    <row r="1331" spans="1:11" x14ac:dyDescent="0.25">
      <c r="A1331" s="59">
        <v>1328</v>
      </c>
      <c r="B1331" s="59">
        <v>1988</v>
      </c>
      <c r="C1331" s="59" t="s">
        <v>51</v>
      </c>
      <c r="D1331" s="63">
        <v>6763.5877448929778</v>
      </c>
      <c r="E1331" s="63">
        <v>6765.8949014171512</v>
      </c>
      <c r="F1331" s="63">
        <v>6765.4623006104375</v>
      </c>
      <c r="G1331" s="63">
        <v>6764.1473952898605</v>
      </c>
      <c r="H1331" s="63">
        <v>6763.092100175737</v>
      </c>
      <c r="I1331" s="63">
        <v>6763.0322847859861</v>
      </c>
      <c r="J1331" s="56"/>
      <c r="K1331" s="56"/>
    </row>
    <row r="1332" spans="1:11" x14ac:dyDescent="0.25">
      <c r="A1332" s="59">
        <v>1329</v>
      </c>
      <c r="B1332" s="59">
        <v>1988</v>
      </c>
      <c r="C1332" s="59" t="s">
        <v>52</v>
      </c>
      <c r="D1332" s="63">
        <v>20752.188266736419</v>
      </c>
      <c r="E1332" s="63">
        <v>21030.046534142311</v>
      </c>
      <c r="F1332" s="63">
        <v>20917.578825443681</v>
      </c>
      <c r="G1332" s="63">
        <v>20783.456479523469</v>
      </c>
      <c r="H1332" s="63">
        <v>20724.78440665764</v>
      </c>
      <c r="I1332" s="63">
        <v>20559.490747399672</v>
      </c>
      <c r="J1332" s="56"/>
      <c r="K1332" s="56"/>
    </row>
    <row r="1333" spans="1:11" x14ac:dyDescent="0.25">
      <c r="A1333" s="59">
        <v>1330</v>
      </c>
      <c r="B1333" s="59">
        <v>1988</v>
      </c>
      <c r="C1333" s="59" t="s">
        <v>53</v>
      </c>
      <c r="D1333" s="63">
        <v>815.08585903632502</v>
      </c>
      <c r="E1333" s="63">
        <v>816.24262955535005</v>
      </c>
      <c r="F1333" s="63">
        <v>816.14819260319996</v>
      </c>
      <c r="G1333" s="63">
        <v>815.72299738411402</v>
      </c>
      <c r="H1333" s="63">
        <v>814.50517192446091</v>
      </c>
      <c r="I1333" s="63">
        <v>814.45031746448194</v>
      </c>
      <c r="J1333" s="56"/>
      <c r="K1333" s="56"/>
    </row>
    <row r="1334" spans="1:11" x14ac:dyDescent="0.25">
      <c r="A1334" s="59">
        <v>1331</v>
      </c>
      <c r="B1334" s="59">
        <v>1988</v>
      </c>
      <c r="C1334" s="59" t="s">
        <v>54</v>
      </c>
      <c r="D1334" s="63">
        <v>64685.458426490703</v>
      </c>
      <c r="E1334" s="63">
        <v>65222.542311633297</v>
      </c>
      <c r="F1334" s="63">
        <v>65048.178344066597</v>
      </c>
      <c r="G1334" s="63">
        <v>64855.509364928002</v>
      </c>
      <c r="H1334" s="63">
        <v>64523.894637094898</v>
      </c>
      <c r="I1334" s="63">
        <v>64336.228539961099</v>
      </c>
      <c r="J1334" s="56"/>
      <c r="K1334" s="56"/>
    </row>
    <row r="1335" spans="1:11" x14ac:dyDescent="0.25">
      <c r="A1335" s="59">
        <v>1332</v>
      </c>
      <c r="B1335" s="59">
        <v>1988</v>
      </c>
      <c r="C1335" s="59" t="s">
        <v>50</v>
      </c>
      <c r="D1335" s="63">
        <v>6771.7640748501744</v>
      </c>
      <c r="E1335" s="63">
        <v>33444.16229102877</v>
      </c>
      <c r="F1335" s="63">
        <v>17956.517987129722</v>
      </c>
      <c r="G1335" s="63">
        <v>6771.7640748501453</v>
      </c>
      <c r="H1335" s="63">
        <v>6771.7640748501344</v>
      </c>
      <c r="I1335" s="63">
        <v>6771.7640748501453</v>
      </c>
      <c r="J1335" s="56"/>
      <c r="K1335" s="56"/>
    </row>
    <row r="1336" spans="1:11" x14ac:dyDescent="0.25">
      <c r="A1336" s="59">
        <v>1333</v>
      </c>
      <c r="B1336" s="59">
        <v>1988</v>
      </c>
      <c r="C1336" s="59" t="s">
        <v>61</v>
      </c>
      <c r="D1336" s="63">
        <v>30385.731293267549</v>
      </c>
      <c r="E1336" s="63">
        <v>30405.133032218131</v>
      </c>
      <c r="F1336" s="63">
        <v>30397.977486350981</v>
      </c>
      <c r="G1336" s="63">
        <v>30390.95726430542</v>
      </c>
      <c r="H1336" s="63">
        <v>30381.025794202978</v>
      </c>
      <c r="I1336" s="63">
        <v>30374.42769609694</v>
      </c>
      <c r="J1336" s="56"/>
      <c r="K1336" s="56"/>
    </row>
    <row r="1337" spans="1:11" x14ac:dyDescent="0.25">
      <c r="A1337" s="59">
        <v>1334</v>
      </c>
      <c r="B1337" s="59">
        <v>1988</v>
      </c>
      <c r="C1337" s="59" t="s">
        <v>55</v>
      </c>
      <c r="D1337" s="63">
        <v>19335.837705222355</v>
      </c>
      <c r="E1337" s="63">
        <v>40247.382690958199</v>
      </c>
      <c r="F1337" s="63">
        <v>34733.559111574999</v>
      </c>
      <c r="G1337" s="63">
        <v>22354.505478218554</v>
      </c>
      <c r="H1337" s="63">
        <v>14238.343535844355</v>
      </c>
      <c r="I1337" s="63">
        <v>4743.411150541715</v>
      </c>
      <c r="J1337" s="56"/>
      <c r="K1337" s="56"/>
    </row>
    <row r="1338" spans="1:11" x14ac:dyDescent="0.25">
      <c r="A1338" s="59">
        <v>1335</v>
      </c>
      <c r="B1338" s="59">
        <v>1988</v>
      </c>
      <c r="C1338" s="59" t="s">
        <v>60</v>
      </c>
      <c r="D1338" s="63">
        <v>12247.43416045461</v>
      </c>
      <c r="E1338" s="63">
        <v>12283.985117971939</v>
      </c>
      <c r="F1338" s="63">
        <v>12274.573592658933</v>
      </c>
      <c r="G1338" s="63">
        <v>12256.835521957688</v>
      </c>
      <c r="H1338" s="63">
        <v>12238.613936082222</v>
      </c>
      <c r="I1338" s="63">
        <v>12232.581459986457</v>
      </c>
      <c r="J1338" s="56"/>
      <c r="K1338" s="56"/>
    </row>
    <row r="1339" spans="1:11" x14ac:dyDescent="0.25">
      <c r="A1339" s="59">
        <v>1336</v>
      </c>
      <c r="B1339" s="59">
        <v>1988</v>
      </c>
      <c r="C1339" s="59" t="s">
        <v>56</v>
      </c>
      <c r="D1339" s="63">
        <v>64.777077855009097</v>
      </c>
      <c r="E1339" s="63">
        <v>2207.6789644852743</v>
      </c>
      <c r="F1339" s="63">
        <v>2207.3231011007242</v>
      </c>
      <c r="G1339" s="63">
        <v>1193.027140061834</v>
      </c>
      <c r="H1339" s="63">
        <v>64.777077855009097</v>
      </c>
      <c r="I1339" s="63">
        <v>64.777077855009097</v>
      </c>
      <c r="J1339" s="56"/>
      <c r="K1339" s="56"/>
    </row>
    <row r="1340" spans="1:11" x14ac:dyDescent="0.25">
      <c r="A1340" s="59">
        <v>1337</v>
      </c>
      <c r="B1340" s="59">
        <v>1988</v>
      </c>
      <c r="C1340" s="59" t="s">
        <v>57</v>
      </c>
      <c r="D1340" s="63">
        <v>416.12166934705397</v>
      </c>
      <c r="E1340" s="63">
        <v>424.52762491957594</v>
      </c>
      <c r="F1340" s="63">
        <v>423.69162848434303</v>
      </c>
      <c r="G1340" s="63">
        <v>420.33025881821902</v>
      </c>
      <c r="H1340" s="63">
        <v>411.79876956540295</v>
      </c>
      <c r="I1340" s="63">
        <v>411.35628400222197</v>
      </c>
      <c r="J1340" s="56"/>
      <c r="K1340" s="56"/>
    </row>
    <row r="1341" spans="1:11" x14ac:dyDescent="0.25">
      <c r="A1341" s="59">
        <v>1338</v>
      </c>
      <c r="B1341" s="59">
        <v>1988</v>
      </c>
      <c r="C1341" s="59" t="s">
        <v>59</v>
      </c>
      <c r="D1341" s="63">
        <v>2471.7327431467402</v>
      </c>
      <c r="E1341" s="63">
        <v>2474.9413917796201</v>
      </c>
      <c r="F1341" s="63">
        <v>2474.1271663039101</v>
      </c>
      <c r="G1341" s="63">
        <v>2471.8853479737299</v>
      </c>
      <c r="H1341" s="63">
        <v>2471.6301900543299</v>
      </c>
      <c r="I1341" s="63">
        <v>2471.5910197626099</v>
      </c>
      <c r="J1341" s="56"/>
      <c r="K1341" s="56"/>
    </row>
    <row r="1342" spans="1:11" x14ac:dyDescent="0.25">
      <c r="A1342" s="59">
        <v>1339</v>
      </c>
      <c r="B1342" s="59">
        <v>1988</v>
      </c>
      <c r="C1342" s="59" t="s">
        <v>58</v>
      </c>
      <c r="D1342" s="63">
        <v>5845.7248058294799</v>
      </c>
      <c r="E1342" s="63">
        <v>5847.8198671178579</v>
      </c>
      <c r="F1342" s="63">
        <v>5847.2388310181113</v>
      </c>
      <c r="G1342" s="63">
        <v>5846.0667536040746</v>
      </c>
      <c r="H1342" s="63">
        <v>5845.4290238968952</v>
      </c>
      <c r="I1342" s="63">
        <v>5845.1704855147436</v>
      </c>
      <c r="J1342" s="56"/>
      <c r="K1342" s="56"/>
    </row>
    <row r="1343" spans="1:11" x14ac:dyDescent="0.25">
      <c r="A1343" s="59">
        <v>1340</v>
      </c>
      <c r="B1343" s="59">
        <v>1988</v>
      </c>
      <c r="C1343" s="59" t="s">
        <v>62</v>
      </c>
      <c r="D1343" s="63">
        <v>112207.72418729014</v>
      </c>
      <c r="E1343" s="63">
        <v>112291.3309769857</v>
      </c>
      <c r="F1343" s="63">
        <v>112261.04624660028</v>
      </c>
      <c r="G1343" s="63">
        <v>112220.05575721235</v>
      </c>
      <c r="H1343" s="63">
        <v>112197.02173548844</v>
      </c>
      <c r="I1343" s="63">
        <v>112175.44402501277</v>
      </c>
      <c r="J1343" s="56"/>
      <c r="K1343" s="56"/>
    </row>
    <row r="1344" spans="1:11" x14ac:dyDescent="0.25">
      <c r="A1344" s="59">
        <v>1341</v>
      </c>
      <c r="B1344" s="59">
        <v>1989</v>
      </c>
      <c r="C1344" s="59">
        <v>1989</v>
      </c>
      <c r="D1344" s="63">
        <v>922061.07415525592</v>
      </c>
      <c r="E1344" s="63">
        <v>794050.85935856658</v>
      </c>
      <c r="F1344" s="63">
        <v>757080.8429003536</v>
      </c>
      <c r="G1344" s="63">
        <v>731925.91443934722</v>
      </c>
      <c r="H1344" s="63">
        <v>703568.38560640102</v>
      </c>
      <c r="I1344" s="63">
        <v>665875.52769739856</v>
      </c>
      <c r="J1344" s="56"/>
      <c r="K1344" s="56"/>
    </row>
    <row r="1345" spans="1:11" x14ac:dyDescent="0.25">
      <c r="A1345" s="59">
        <v>1342</v>
      </c>
      <c r="B1345" s="59">
        <v>1989</v>
      </c>
      <c r="C1345" s="59" t="s">
        <v>44</v>
      </c>
      <c r="D1345" s="63">
        <v>93417.214472606778</v>
      </c>
      <c r="E1345" s="63">
        <v>89769.630158444212</v>
      </c>
      <c r="F1345" s="63">
        <v>89608.981595385005</v>
      </c>
      <c r="G1345" s="63">
        <v>79722.17071023451</v>
      </c>
      <c r="H1345" s="63">
        <v>64331.191352139722</v>
      </c>
      <c r="I1345" s="63">
        <v>60634.918248701048</v>
      </c>
      <c r="J1345" s="56"/>
      <c r="K1345" s="56"/>
    </row>
    <row r="1346" spans="1:11" x14ac:dyDescent="0.25">
      <c r="A1346" s="59">
        <v>1343</v>
      </c>
      <c r="B1346" s="59">
        <v>1989</v>
      </c>
      <c r="C1346" s="59" t="s">
        <v>45</v>
      </c>
      <c r="D1346" s="63">
        <v>295453.5151305336</v>
      </c>
      <c r="E1346" s="63">
        <v>294366.36453410052</v>
      </c>
      <c r="F1346" s="63">
        <v>294322.86730253452</v>
      </c>
      <c r="G1346" s="63">
        <v>293702.178920159</v>
      </c>
      <c r="H1346" s="63">
        <v>291184.93791043607</v>
      </c>
      <c r="I1346" s="63">
        <v>285786.05449469778</v>
      </c>
      <c r="J1346" s="56"/>
      <c r="K1346" s="56"/>
    </row>
    <row r="1347" spans="1:11" x14ac:dyDescent="0.25">
      <c r="A1347" s="59">
        <v>1344</v>
      </c>
      <c r="B1347" s="59">
        <v>1989</v>
      </c>
      <c r="C1347" s="59" t="s">
        <v>46</v>
      </c>
      <c r="D1347" s="63">
        <v>140296.2901404335</v>
      </c>
      <c r="E1347" s="63">
        <v>96449.093823980191</v>
      </c>
      <c r="F1347" s="63">
        <v>67488.23211761516</v>
      </c>
      <c r="G1347" s="63">
        <v>60418.646726979772</v>
      </c>
      <c r="H1347" s="63">
        <v>55777.345721550868</v>
      </c>
      <c r="I1347" s="63">
        <v>48538.192214883471</v>
      </c>
      <c r="J1347" s="56"/>
      <c r="K1347" s="56"/>
    </row>
    <row r="1348" spans="1:11" x14ac:dyDescent="0.25">
      <c r="A1348" s="59">
        <v>1345</v>
      </c>
      <c r="B1348" s="59">
        <v>1989</v>
      </c>
      <c r="C1348" s="59" t="s">
        <v>47</v>
      </c>
      <c r="D1348" s="63">
        <v>30249.9001820454</v>
      </c>
      <c r="E1348" s="63">
        <v>29911.679171576601</v>
      </c>
      <c r="F1348" s="63">
        <v>29907.526878585901</v>
      </c>
      <c r="G1348" s="63">
        <v>29906.897202066601</v>
      </c>
      <c r="H1348" s="63">
        <v>28460.466253303199</v>
      </c>
      <c r="I1348" s="63">
        <v>27067.256172310099</v>
      </c>
      <c r="J1348" s="56"/>
      <c r="K1348" s="56"/>
    </row>
    <row r="1349" spans="1:11" x14ac:dyDescent="0.25">
      <c r="A1349" s="59">
        <v>1346</v>
      </c>
      <c r="B1349" s="59">
        <v>1989</v>
      </c>
      <c r="C1349" s="59" t="s">
        <v>48</v>
      </c>
      <c r="D1349" s="63">
        <v>2696.1625044759789</v>
      </c>
      <c r="E1349" s="63">
        <v>2685.5603992803863</v>
      </c>
      <c r="F1349" s="63">
        <v>2685.2085891392553</v>
      </c>
      <c r="G1349" s="63">
        <v>2679.3860176790031</v>
      </c>
      <c r="H1349" s="63">
        <v>2659.8095219692423</v>
      </c>
      <c r="I1349" s="63">
        <v>2614.6093011359053</v>
      </c>
      <c r="J1349" s="56"/>
      <c r="K1349" s="56"/>
    </row>
    <row r="1350" spans="1:11" x14ac:dyDescent="0.25">
      <c r="A1350" s="59">
        <v>1347</v>
      </c>
      <c r="B1350" s="59">
        <v>1989</v>
      </c>
      <c r="C1350" s="59" t="s">
        <v>49</v>
      </c>
      <c r="D1350" s="63">
        <v>1883.259039385144</v>
      </c>
      <c r="E1350" s="63">
        <v>1830.1152971814959</v>
      </c>
      <c r="F1350" s="63">
        <v>1829.1083421266758</v>
      </c>
      <c r="G1350" s="63">
        <v>1793.6740738104061</v>
      </c>
      <c r="H1350" s="63">
        <v>1604.6486671474468</v>
      </c>
      <c r="I1350" s="63">
        <v>565.41883717570943</v>
      </c>
      <c r="J1350" s="56"/>
      <c r="K1350" s="56"/>
    </row>
    <row r="1351" spans="1:11" x14ac:dyDescent="0.25">
      <c r="A1351" s="59">
        <v>1348</v>
      </c>
      <c r="B1351" s="59">
        <v>1989</v>
      </c>
      <c r="C1351" s="59" t="s">
        <v>51</v>
      </c>
      <c r="D1351" s="63">
        <v>6766.5614515341413</v>
      </c>
      <c r="E1351" s="63">
        <v>6763.15429863187</v>
      </c>
      <c r="F1351" s="63">
        <v>6763.0361909692247</v>
      </c>
      <c r="G1351" s="63">
        <v>6762.4177580860287</v>
      </c>
      <c r="H1351" s="63">
        <v>6750.2900867373055</v>
      </c>
      <c r="I1351" s="63">
        <v>6741.7902463589135</v>
      </c>
      <c r="J1351" s="56"/>
      <c r="K1351" s="56"/>
    </row>
    <row r="1352" spans="1:11" x14ac:dyDescent="0.25">
      <c r="A1352" s="59">
        <v>1349</v>
      </c>
      <c r="B1352" s="59">
        <v>1989</v>
      </c>
      <c r="C1352" s="59" t="s">
        <v>52</v>
      </c>
      <c r="D1352" s="63">
        <v>21082.261638697018</v>
      </c>
      <c r="E1352" s="63">
        <v>20728.253532848743</v>
      </c>
      <c r="F1352" s="63">
        <v>20721.695439497071</v>
      </c>
      <c r="G1352" s="63">
        <v>20468.172779765187</v>
      </c>
      <c r="H1352" s="63">
        <v>19779.483623389271</v>
      </c>
      <c r="I1352" s="63">
        <v>17249.127803618787</v>
      </c>
      <c r="J1352" s="56"/>
      <c r="K1352" s="56"/>
    </row>
    <row r="1353" spans="1:11" x14ac:dyDescent="0.25">
      <c r="A1353" s="59">
        <v>1350</v>
      </c>
      <c r="B1353" s="59">
        <v>1989</v>
      </c>
      <c r="C1353" s="59" t="s">
        <v>53</v>
      </c>
      <c r="D1353" s="63">
        <v>816.38857690715508</v>
      </c>
      <c r="E1353" s="63">
        <v>814.57411825350005</v>
      </c>
      <c r="F1353" s="63">
        <v>814.45224264000103</v>
      </c>
      <c r="G1353" s="63">
        <v>813.66360157545205</v>
      </c>
      <c r="H1353" s="63">
        <v>806.69812663773405</v>
      </c>
      <c r="I1353" s="63">
        <v>801.39093187962999</v>
      </c>
      <c r="J1353" s="56"/>
      <c r="K1353" s="56"/>
    </row>
    <row r="1354" spans="1:11" x14ac:dyDescent="0.25">
      <c r="A1354" s="59">
        <v>1351</v>
      </c>
      <c r="B1354" s="59">
        <v>1989</v>
      </c>
      <c r="C1354" s="59" t="s">
        <v>54</v>
      </c>
      <c r="D1354" s="63">
        <v>65292.710987176099</v>
      </c>
      <c r="E1354" s="63">
        <v>64543.438733550691</v>
      </c>
      <c r="F1354" s="63">
        <v>64508.971455545397</v>
      </c>
      <c r="G1354" s="63">
        <v>64056.744336790602</v>
      </c>
      <c r="H1354" s="63">
        <v>61469.704316299496</v>
      </c>
      <c r="I1354" s="63">
        <v>46430.989324662492</v>
      </c>
      <c r="J1354" s="56"/>
      <c r="K1354" s="56"/>
    </row>
    <row r="1355" spans="1:11" x14ac:dyDescent="0.25">
      <c r="A1355" s="59">
        <v>1352</v>
      </c>
      <c r="B1355" s="59">
        <v>1989</v>
      </c>
      <c r="C1355" s="59" t="s">
        <v>50</v>
      </c>
      <c r="D1355" s="63">
        <v>41596.03196793473</v>
      </c>
      <c r="E1355" s="63">
        <v>6771.7640748501453</v>
      </c>
      <c r="F1355" s="63">
        <v>6771.7640748501744</v>
      </c>
      <c r="G1355" s="63">
        <v>6771.7640748501453</v>
      </c>
      <c r="H1355" s="63">
        <v>6771.7640748501453</v>
      </c>
      <c r="I1355" s="63">
        <v>6771.7640748501453</v>
      </c>
      <c r="J1355" s="56"/>
      <c r="K1355" s="56"/>
    </row>
    <row r="1356" spans="1:11" x14ac:dyDescent="0.25">
      <c r="A1356" s="59">
        <v>1353</v>
      </c>
      <c r="B1356" s="59">
        <v>1989</v>
      </c>
      <c r="C1356" s="59" t="s">
        <v>61</v>
      </c>
      <c r="D1356" s="63">
        <v>30408.033258740121</v>
      </c>
      <c r="E1356" s="63">
        <v>30381.584005344932</v>
      </c>
      <c r="F1356" s="63">
        <v>30380.598215653077</v>
      </c>
      <c r="G1356" s="63">
        <v>30366.55957509737</v>
      </c>
      <c r="H1356" s="63">
        <v>30314.607862986042</v>
      </c>
      <c r="I1356" s="63">
        <v>30217.474733525512</v>
      </c>
      <c r="J1356" s="56"/>
      <c r="K1356" s="56"/>
    </row>
    <row r="1357" spans="1:11" x14ac:dyDescent="0.25">
      <c r="A1357" s="59">
        <v>1354</v>
      </c>
      <c r="B1357" s="59">
        <v>1989</v>
      </c>
      <c r="C1357" s="59" t="s">
        <v>55</v>
      </c>
      <c r="D1357" s="63">
        <v>54934.237258753754</v>
      </c>
      <c r="E1357" s="63">
        <v>15803.330360200056</v>
      </c>
      <c r="F1357" s="63">
        <v>8051.7612850758451</v>
      </c>
      <c r="G1357" s="63">
        <v>1301.800169675508</v>
      </c>
      <c r="H1357" s="63">
        <v>1132.545846071823</v>
      </c>
      <c r="I1357" s="63">
        <v>1132.545846071823</v>
      </c>
      <c r="J1357" s="56"/>
      <c r="K1357" s="56"/>
    </row>
    <row r="1358" spans="1:11" x14ac:dyDescent="0.25">
      <c r="A1358" s="59">
        <v>1355</v>
      </c>
      <c r="B1358" s="59">
        <v>1989</v>
      </c>
      <c r="C1358" s="59" t="s">
        <v>60</v>
      </c>
      <c r="D1358" s="63">
        <v>12292.306465730211</v>
      </c>
      <c r="E1358" s="63">
        <v>12239.714716917646</v>
      </c>
      <c r="F1358" s="63">
        <v>12237.691305224491</v>
      </c>
      <c r="G1358" s="63">
        <v>12219.035287841973</v>
      </c>
      <c r="H1358" s="63">
        <v>12006.687404390394</v>
      </c>
      <c r="I1358" s="63">
        <v>11219.581404421662</v>
      </c>
      <c r="J1358" s="56"/>
      <c r="K1358" s="56"/>
    </row>
    <row r="1359" spans="1:11" x14ac:dyDescent="0.25">
      <c r="A1359" s="59">
        <v>1356</v>
      </c>
      <c r="B1359" s="59">
        <v>1989</v>
      </c>
      <c r="C1359" s="59" t="s">
        <v>56</v>
      </c>
      <c r="D1359" s="63">
        <v>3814.08739179657</v>
      </c>
      <c r="E1359" s="63">
        <v>64.777077855009097</v>
      </c>
      <c r="F1359" s="63">
        <v>64.777077855009097</v>
      </c>
      <c r="G1359" s="63">
        <v>64.777077855009097</v>
      </c>
      <c r="H1359" s="63">
        <v>64.777077855009097</v>
      </c>
      <c r="I1359" s="63">
        <v>64.777077855009097</v>
      </c>
      <c r="J1359" s="56"/>
      <c r="K1359" s="56"/>
    </row>
    <row r="1360" spans="1:11" x14ac:dyDescent="0.25">
      <c r="A1360" s="59">
        <v>1357</v>
      </c>
      <c r="B1360" s="59">
        <v>1989</v>
      </c>
      <c r="C1360" s="59" t="s">
        <v>57</v>
      </c>
      <c r="D1360" s="63">
        <v>425.79544356553498</v>
      </c>
      <c r="E1360" s="63">
        <v>412.34277451528499</v>
      </c>
      <c r="F1360" s="63">
        <v>411.37252818176802</v>
      </c>
      <c r="G1360" s="63">
        <v>404.35662210142198</v>
      </c>
      <c r="H1360" s="63">
        <v>257.01562910368699</v>
      </c>
      <c r="I1360" s="63">
        <v>240.38614084167699</v>
      </c>
      <c r="J1360" s="56"/>
      <c r="K1360" s="56"/>
    </row>
    <row r="1361" spans="1:11" x14ac:dyDescent="0.25">
      <c r="A1361" s="59">
        <v>1358</v>
      </c>
      <c r="B1361" s="59">
        <v>1989</v>
      </c>
      <c r="C1361" s="59" t="s">
        <v>59</v>
      </c>
      <c r="D1361" s="63">
        <v>2476.1920976281399</v>
      </c>
      <c r="E1361" s="63">
        <v>2471.6498255193401</v>
      </c>
      <c r="F1361" s="63">
        <v>2471.5965193235902</v>
      </c>
      <c r="G1361" s="63">
        <v>2471.5884407544099</v>
      </c>
      <c r="H1361" s="63">
        <v>2456.1943304769202</v>
      </c>
      <c r="I1361" s="63">
        <v>2446.1485316537201</v>
      </c>
      <c r="J1361" s="56"/>
      <c r="K1361" s="56"/>
    </row>
    <row r="1362" spans="1:11" x14ac:dyDescent="0.25">
      <c r="A1362" s="59">
        <v>1359</v>
      </c>
      <c r="B1362" s="59">
        <v>1989</v>
      </c>
      <c r="C1362" s="59" t="s">
        <v>58</v>
      </c>
      <c r="D1362" s="63">
        <v>5848.4262867693906</v>
      </c>
      <c r="E1362" s="63">
        <v>5845.46697291893</v>
      </c>
      <c r="F1362" s="63">
        <v>5845.3928388881432</v>
      </c>
      <c r="G1362" s="63">
        <v>5844.7682229668071</v>
      </c>
      <c r="H1362" s="63">
        <v>5836.0845286102976</v>
      </c>
      <c r="I1362" s="63">
        <v>5828.126587376184</v>
      </c>
      <c r="J1362" s="56"/>
      <c r="K1362" s="56"/>
    </row>
    <row r="1363" spans="1:11" x14ac:dyDescent="0.25">
      <c r="A1363" s="59">
        <v>1360</v>
      </c>
      <c r="B1363" s="59">
        <v>1989</v>
      </c>
      <c r="C1363" s="59" t="s">
        <v>62</v>
      </c>
      <c r="D1363" s="63">
        <v>112311.69986054278</v>
      </c>
      <c r="E1363" s="63">
        <v>112198.3654825972</v>
      </c>
      <c r="F1363" s="63">
        <v>112195.80890126343</v>
      </c>
      <c r="G1363" s="63">
        <v>112157.31284105798</v>
      </c>
      <c r="H1363" s="63">
        <v>111904.13327244649</v>
      </c>
      <c r="I1363" s="63">
        <v>111524.97572537913</v>
      </c>
      <c r="J1363" s="56"/>
      <c r="K1363" s="56"/>
    </row>
    <row r="1364" spans="1:11" x14ac:dyDescent="0.25">
      <c r="A1364" s="59">
        <v>1361</v>
      </c>
      <c r="B1364" s="59">
        <v>1990</v>
      </c>
      <c r="C1364" s="59">
        <v>1990</v>
      </c>
      <c r="D1364" s="63">
        <v>760448.6269787139</v>
      </c>
      <c r="E1364" s="63">
        <v>826668.28923788178</v>
      </c>
      <c r="F1364" s="63">
        <v>795067.63224974787</v>
      </c>
      <c r="G1364" s="63">
        <v>740308.66299493168</v>
      </c>
      <c r="H1364" s="63">
        <v>704395.60997951881</v>
      </c>
      <c r="I1364" s="63">
        <v>659137.45253876387</v>
      </c>
      <c r="J1364" s="56"/>
      <c r="K1364" s="56"/>
    </row>
    <row r="1365" spans="1:11" x14ac:dyDescent="0.25">
      <c r="A1365" s="59">
        <v>1362</v>
      </c>
      <c r="B1365" s="59">
        <v>1990</v>
      </c>
      <c r="C1365" s="59" t="s">
        <v>44</v>
      </c>
      <c r="D1365" s="63">
        <v>89610.413843899267</v>
      </c>
      <c r="E1365" s="63">
        <v>90787.448115631647</v>
      </c>
      <c r="F1365" s="63">
        <v>89786.939398323302</v>
      </c>
      <c r="G1365" s="63">
        <v>85113.423588880745</v>
      </c>
      <c r="H1365" s="63">
        <v>64630.082751721246</v>
      </c>
      <c r="I1365" s="63">
        <v>60177.005271759954</v>
      </c>
      <c r="J1365" s="56"/>
      <c r="K1365" s="56"/>
    </row>
    <row r="1366" spans="1:11" x14ac:dyDescent="0.25">
      <c r="A1366" s="59">
        <v>1363</v>
      </c>
      <c r="B1366" s="59">
        <v>1990</v>
      </c>
      <c r="C1366" s="59" t="s">
        <v>45</v>
      </c>
      <c r="D1366" s="63">
        <v>294323.19503202901</v>
      </c>
      <c r="E1366" s="63">
        <v>294792.62148363207</v>
      </c>
      <c r="F1366" s="63">
        <v>294371.459268887</v>
      </c>
      <c r="G1366" s="63">
        <v>293899.08319519216</v>
      </c>
      <c r="H1366" s="63">
        <v>291293.64047366241</v>
      </c>
      <c r="I1366" s="63">
        <v>285620.56008297967</v>
      </c>
      <c r="J1366" s="56"/>
      <c r="K1366" s="56"/>
    </row>
    <row r="1367" spans="1:11" x14ac:dyDescent="0.25">
      <c r="A1367" s="59">
        <v>1364</v>
      </c>
      <c r="B1367" s="59">
        <v>1990</v>
      </c>
      <c r="C1367" s="59" t="s">
        <v>46</v>
      </c>
      <c r="D1367" s="63">
        <v>70148.432376669443</v>
      </c>
      <c r="E1367" s="63">
        <v>118144.82556879029</v>
      </c>
      <c r="F1367" s="63">
        <v>97223.016284814395</v>
      </c>
      <c r="G1367" s="63">
        <v>60419.017541383073</v>
      </c>
      <c r="H1367" s="63">
        <v>55921.903628817869</v>
      </c>
      <c r="I1367" s="63">
        <v>46818.841092538671</v>
      </c>
      <c r="J1367" s="56"/>
      <c r="K1367" s="56"/>
    </row>
    <row r="1368" spans="1:11" x14ac:dyDescent="0.25">
      <c r="A1368" s="59">
        <v>1365</v>
      </c>
      <c r="B1368" s="59">
        <v>1990</v>
      </c>
      <c r="C1368" s="59" t="s">
        <v>47</v>
      </c>
      <c r="D1368" s="63">
        <v>29907.670277854901</v>
      </c>
      <c r="E1368" s="63">
        <v>29934.321759636001</v>
      </c>
      <c r="F1368" s="63">
        <v>29911.9364175835</v>
      </c>
      <c r="G1368" s="63">
        <v>29907.029578943901</v>
      </c>
      <c r="H1368" s="63">
        <v>28498.884901427798</v>
      </c>
      <c r="I1368" s="63">
        <v>26869.373460163799</v>
      </c>
      <c r="J1368" s="56"/>
      <c r="K1368" s="56"/>
    </row>
    <row r="1369" spans="1:11" x14ac:dyDescent="0.25">
      <c r="A1369" s="59">
        <v>1366</v>
      </c>
      <c r="B1369" s="59">
        <v>1990</v>
      </c>
      <c r="C1369" s="59" t="s">
        <v>48</v>
      </c>
      <c r="D1369" s="63">
        <v>2685.2113665395609</v>
      </c>
      <c r="E1369" s="63">
        <v>2689.0436514758112</v>
      </c>
      <c r="F1369" s="63">
        <v>2685.6013788681148</v>
      </c>
      <c r="G1369" s="63">
        <v>2681.0346211469232</v>
      </c>
      <c r="H1369" s="63">
        <v>2660.5727618851652</v>
      </c>
      <c r="I1369" s="63">
        <v>2613.2805161572578</v>
      </c>
      <c r="J1369" s="56"/>
      <c r="K1369" s="56"/>
    </row>
    <row r="1370" spans="1:11" x14ac:dyDescent="0.25">
      <c r="A1370" s="59">
        <v>1367</v>
      </c>
      <c r="B1370" s="59">
        <v>1990</v>
      </c>
      <c r="C1370" s="59" t="s">
        <v>49</v>
      </c>
      <c r="D1370" s="63">
        <v>1829.1172203315571</v>
      </c>
      <c r="E1370" s="63">
        <v>1839.430944119069</v>
      </c>
      <c r="F1370" s="63">
        <v>1830.229467884317</v>
      </c>
      <c r="G1370" s="63">
        <v>1800.8615862108579</v>
      </c>
      <c r="H1370" s="63">
        <v>1650.7064424142293</v>
      </c>
      <c r="I1370" s="63">
        <v>564.21858099776148</v>
      </c>
      <c r="J1370" s="56"/>
      <c r="K1370" s="56"/>
    </row>
    <row r="1371" spans="1:11" x14ac:dyDescent="0.25">
      <c r="A1371" s="59">
        <v>1368</v>
      </c>
      <c r="B1371" s="59">
        <v>1990</v>
      </c>
      <c r="C1371" s="59" t="s">
        <v>51</v>
      </c>
      <c r="D1371" s="63">
        <v>6763.0377495660805</v>
      </c>
      <c r="E1371" s="63">
        <v>6764.214280628772</v>
      </c>
      <c r="F1371" s="63">
        <v>6763.1668011571364</v>
      </c>
      <c r="G1371" s="63">
        <v>6762.7558755166028</v>
      </c>
      <c r="H1371" s="63">
        <v>6750.6353965555827</v>
      </c>
      <c r="I1371" s="63">
        <v>6741.1391809709912</v>
      </c>
      <c r="J1371" s="56"/>
      <c r="K1371" s="56"/>
    </row>
    <row r="1372" spans="1:11" x14ac:dyDescent="0.25">
      <c r="A1372" s="59">
        <v>1369</v>
      </c>
      <c r="B1372" s="59">
        <v>1990</v>
      </c>
      <c r="C1372" s="59" t="s">
        <v>52</v>
      </c>
      <c r="D1372" s="63">
        <v>20721.778088400588</v>
      </c>
      <c r="E1372" s="63">
        <v>20787.867945345599</v>
      </c>
      <c r="F1372" s="63">
        <v>20728.950324041238</v>
      </c>
      <c r="G1372" s="63">
        <v>20520.31677465382</v>
      </c>
      <c r="H1372" s="63">
        <v>19803.829801566801</v>
      </c>
      <c r="I1372" s="63">
        <v>17198.065701449668</v>
      </c>
      <c r="J1372" s="56"/>
      <c r="K1372" s="56"/>
    </row>
    <row r="1373" spans="1:11" x14ac:dyDescent="0.25">
      <c r="A1373" s="59">
        <v>1370</v>
      </c>
      <c r="B1373" s="59">
        <v>1990</v>
      </c>
      <c r="C1373" s="59" t="s">
        <v>53</v>
      </c>
      <c r="D1373" s="63">
        <v>814.45321038525594</v>
      </c>
      <c r="E1373" s="63">
        <v>815.77770569322797</v>
      </c>
      <c r="F1373" s="63">
        <v>814.58834273046796</v>
      </c>
      <c r="G1373" s="63">
        <v>814.09581949298195</v>
      </c>
      <c r="H1373" s="63">
        <v>806.95126369338095</v>
      </c>
      <c r="I1373" s="63">
        <v>801.16142311046792</v>
      </c>
      <c r="J1373" s="56"/>
      <c r="K1373" s="56"/>
    </row>
    <row r="1374" spans="1:11" x14ac:dyDescent="0.25">
      <c r="A1374" s="59">
        <v>1371</v>
      </c>
      <c r="B1374" s="59">
        <v>1990</v>
      </c>
      <c r="C1374" s="59" t="s">
        <v>54</v>
      </c>
      <c r="D1374" s="63">
        <v>64509.232701043402</v>
      </c>
      <c r="E1374" s="63">
        <v>64870.531806580897</v>
      </c>
      <c r="F1374" s="63">
        <v>64547.462063324798</v>
      </c>
      <c r="G1374" s="63">
        <v>64213.039816316304</v>
      </c>
      <c r="H1374" s="63">
        <v>61614.363376456102</v>
      </c>
      <c r="I1374" s="63">
        <v>42322.180083034458</v>
      </c>
      <c r="J1374" s="56"/>
      <c r="K1374" s="56"/>
    </row>
    <row r="1375" spans="1:11" x14ac:dyDescent="0.25">
      <c r="A1375" s="59">
        <v>1372</v>
      </c>
      <c r="B1375" s="59">
        <v>1990</v>
      </c>
      <c r="C1375" s="59" t="s">
        <v>50</v>
      </c>
      <c r="D1375" s="63">
        <v>6771.7640748501544</v>
      </c>
      <c r="E1375" s="63">
        <v>6771.7640748501453</v>
      </c>
      <c r="F1375" s="63">
        <v>6771.7640748501344</v>
      </c>
      <c r="G1375" s="63">
        <v>6771.7640748495851</v>
      </c>
      <c r="H1375" s="63">
        <v>6771.7640748531348</v>
      </c>
      <c r="I1375" s="63">
        <v>6771.7640748540744</v>
      </c>
      <c r="J1375" s="56"/>
      <c r="K1375" s="56"/>
    </row>
    <row r="1376" spans="1:11" x14ac:dyDescent="0.25">
      <c r="A1376" s="59">
        <v>1373</v>
      </c>
      <c r="B1376" s="59">
        <v>1990</v>
      </c>
      <c r="C1376" s="59" t="s">
        <v>61</v>
      </c>
      <c r="D1376" s="63">
        <v>30380.605907327281</v>
      </c>
      <c r="E1376" s="63">
        <v>30391.442577089099</v>
      </c>
      <c r="F1376" s="63">
        <v>30381.699185491409</v>
      </c>
      <c r="G1376" s="63">
        <v>30370.896842387119</v>
      </c>
      <c r="H1376" s="63">
        <v>30316.535624159682</v>
      </c>
      <c r="I1376" s="63">
        <v>30214.650082325959</v>
      </c>
      <c r="J1376" s="56"/>
      <c r="K1376" s="56"/>
    </row>
    <row r="1377" spans="1:11" x14ac:dyDescent="0.25">
      <c r="A1377" s="59">
        <v>1374</v>
      </c>
      <c r="B1377" s="59">
        <v>1990</v>
      </c>
      <c r="C1377" s="59" t="s">
        <v>55</v>
      </c>
      <c r="D1377" s="63">
        <v>8757.0094162539153</v>
      </c>
      <c r="E1377" s="63">
        <v>23082.414102977753</v>
      </c>
      <c r="F1377" s="63">
        <v>16017.887303244155</v>
      </c>
      <c r="G1377" s="63">
        <v>3851.6501697199446</v>
      </c>
      <c r="H1377" s="63">
        <v>1132.545846071823</v>
      </c>
      <c r="I1377" s="63">
        <v>1132.545846071823</v>
      </c>
      <c r="J1377" s="56"/>
      <c r="K1377" s="56"/>
    </row>
    <row r="1378" spans="1:11" x14ac:dyDescent="0.25">
      <c r="A1378" s="59">
        <v>1375</v>
      </c>
      <c r="B1378" s="59">
        <v>1990</v>
      </c>
      <c r="C1378" s="59" t="s">
        <v>60</v>
      </c>
      <c r="D1378" s="63">
        <v>12237.712968111508</v>
      </c>
      <c r="E1378" s="63">
        <v>12257.829501813734</v>
      </c>
      <c r="F1378" s="63">
        <v>12239.938035429568</v>
      </c>
      <c r="G1378" s="63">
        <v>12226.6184736223</v>
      </c>
      <c r="H1378" s="63">
        <v>12016.806618744111</v>
      </c>
      <c r="I1378" s="63">
        <v>11210.643182389585</v>
      </c>
      <c r="J1378" s="56"/>
      <c r="K1378" s="56"/>
    </row>
    <row r="1379" spans="1:11" x14ac:dyDescent="0.25">
      <c r="A1379" s="59">
        <v>1376</v>
      </c>
      <c r="B1379" s="59">
        <v>1990</v>
      </c>
      <c r="C1379" s="59" t="s">
        <v>56</v>
      </c>
      <c r="D1379" s="63">
        <v>64.777077855009097</v>
      </c>
      <c r="E1379" s="63">
        <v>1778.3541198209941</v>
      </c>
      <c r="F1379" s="63">
        <v>64.777077855009097</v>
      </c>
      <c r="G1379" s="63">
        <v>64.777077855009097</v>
      </c>
      <c r="H1379" s="63">
        <v>64.777077855009097</v>
      </c>
      <c r="I1379" s="63">
        <v>64.777077855009097</v>
      </c>
      <c r="J1379" s="56"/>
      <c r="K1379" s="56"/>
    </row>
    <row r="1380" spans="1:11" x14ac:dyDescent="0.25">
      <c r="A1380" s="59">
        <v>1377</v>
      </c>
      <c r="B1380" s="59">
        <v>1990</v>
      </c>
      <c r="C1380" s="59" t="s">
        <v>57</v>
      </c>
      <c r="D1380" s="63">
        <v>411.38055100041106</v>
      </c>
      <c r="E1380" s="63">
        <v>420.68533450739199</v>
      </c>
      <c r="F1380" s="63">
        <v>412.45383724281305</v>
      </c>
      <c r="G1380" s="63">
        <v>408.38761846780199</v>
      </c>
      <c r="H1380" s="63">
        <v>257.501071106729</v>
      </c>
      <c r="I1380" s="63">
        <v>238.18915972041799</v>
      </c>
      <c r="J1380" s="56"/>
      <c r="K1380" s="56"/>
    </row>
    <row r="1381" spans="1:11" x14ac:dyDescent="0.25">
      <c r="A1381" s="59">
        <v>1378</v>
      </c>
      <c r="B1381" s="59">
        <v>1990</v>
      </c>
      <c r="C1381" s="59" t="s">
        <v>59</v>
      </c>
      <c r="D1381" s="63">
        <v>2471.5983592818902</v>
      </c>
      <c r="E1381" s="63">
        <v>2471.9415306354099</v>
      </c>
      <c r="F1381" s="63">
        <v>2471.6531298978798</v>
      </c>
      <c r="G1381" s="63">
        <v>2471.5901390008598</v>
      </c>
      <c r="H1381" s="63">
        <v>2456.5301032560901</v>
      </c>
      <c r="I1381" s="63">
        <v>2445.0141617038598</v>
      </c>
      <c r="J1381" s="56"/>
      <c r="K1381" s="56"/>
    </row>
    <row r="1382" spans="1:11" x14ac:dyDescent="0.25">
      <c r="A1382" s="59">
        <v>1379</v>
      </c>
      <c r="B1382" s="59">
        <v>1990</v>
      </c>
      <c r="C1382" s="59" t="s">
        <v>58</v>
      </c>
      <c r="D1382" s="63">
        <v>5845.3939624412342</v>
      </c>
      <c r="E1382" s="63">
        <v>5846.1138396999704</v>
      </c>
      <c r="F1382" s="63">
        <v>5845.4745181307226</v>
      </c>
      <c r="G1382" s="63">
        <v>5844.9898810135956</v>
      </c>
      <c r="H1382" s="63">
        <v>5836.3158187228428</v>
      </c>
      <c r="I1382" s="63">
        <v>5827.5833186511636</v>
      </c>
      <c r="J1382" s="56"/>
      <c r="K1382" s="56"/>
    </row>
    <row r="1383" spans="1:11" x14ac:dyDescent="0.25">
      <c r="A1383" s="59">
        <v>1380</v>
      </c>
      <c r="B1383" s="59">
        <v>1990</v>
      </c>
      <c r="C1383" s="59" t="s">
        <v>62</v>
      </c>
      <c r="D1383" s="63">
        <v>112195.84279487355</v>
      </c>
      <c r="E1383" s="63">
        <v>112221.66089495385</v>
      </c>
      <c r="F1383" s="63">
        <v>112198.63533999195</v>
      </c>
      <c r="G1383" s="63">
        <v>112167.33032027811</v>
      </c>
      <c r="H1383" s="63">
        <v>111911.26294654878</v>
      </c>
      <c r="I1383" s="63">
        <v>111506.46024202929</v>
      </c>
      <c r="J1383" s="56"/>
      <c r="K1383" s="56"/>
    </row>
    <row r="1384" spans="1:11" x14ac:dyDescent="0.25">
      <c r="A1384" s="59">
        <v>1381</v>
      </c>
      <c r="B1384" s="59">
        <v>1991</v>
      </c>
      <c r="C1384" s="59">
        <v>1991</v>
      </c>
      <c r="D1384" s="63">
        <v>808054.51402877225</v>
      </c>
      <c r="E1384" s="63">
        <v>757044.08578117739</v>
      </c>
      <c r="F1384" s="63">
        <v>671497.04984528769</v>
      </c>
      <c r="G1384" s="63">
        <v>683403.98607630446</v>
      </c>
      <c r="H1384" s="63">
        <v>646136.6580129572</v>
      </c>
      <c r="I1384" s="63">
        <v>603622.98800882557</v>
      </c>
      <c r="J1384" s="56"/>
      <c r="K1384" s="56"/>
    </row>
    <row r="1385" spans="1:11" x14ac:dyDescent="0.25">
      <c r="A1385" s="59">
        <v>1382</v>
      </c>
      <c r="B1385" s="59">
        <v>1991</v>
      </c>
      <c r="C1385" s="59" t="s">
        <v>44</v>
      </c>
      <c r="D1385" s="63">
        <v>90163.778617550852</v>
      </c>
      <c r="E1385" s="63">
        <v>89608.968483664532</v>
      </c>
      <c r="F1385" s="63">
        <v>61058.366161049751</v>
      </c>
      <c r="G1385" s="63">
        <v>62037.95428487975</v>
      </c>
      <c r="H1385" s="63">
        <v>59469.24680634265</v>
      </c>
      <c r="I1385" s="63">
        <v>58592.435365434554</v>
      </c>
      <c r="J1385" s="56"/>
      <c r="K1385" s="56"/>
    </row>
    <row r="1386" spans="1:11" x14ac:dyDescent="0.25">
      <c r="A1386" s="59">
        <v>1383</v>
      </c>
      <c r="B1386" s="59">
        <v>1991</v>
      </c>
      <c r="C1386" s="59" t="s">
        <v>45</v>
      </c>
      <c r="D1386" s="63">
        <v>294501.67833026301</v>
      </c>
      <c r="E1386" s="63">
        <v>294322.86434532999</v>
      </c>
      <c r="F1386" s="63">
        <v>286070.77921989892</v>
      </c>
      <c r="G1386" s="63">
        <v>287370.06084699411</v>
      </c>
      <c r="H1386" s="63">
        <v>285509.1382961027</v>
      </c>
      <c r="I1386" s="63">
        <v>272785.75318735489</v>
      </c>
      <c r="J1386" s="56"/>
      <c r="K1386" s="56"/>
    </row>
    <row r="1387" spans="1:11" x14ac:dyDescent="0.25">
      <c r="A1387" s="59">
        <v>1384</v>
      </c>
      <c r="B1387" s="59">
        <v>1991</v>
      </c>
      <c r="C1387" s="59" t="s">
        <v>46</v>
      </c>
      <c r="D1387" s="63">
        <v>106796.32807888289</v>
      </c>
      <c r="E1387" s="63">
        <v>67459.194093306738</v>
      </c>
      <c r="F1387" s="63">
        <v>49871.08403956447</v>
      </c>
      <c r="G1387" s="63">
        <v>52380.000212310471</v>
      </c>
      <c r="H1387" s="63">
        <v>43107.084477343073</v>
      </c>
      <c r="I1387" s="63">
        <v>29562.300437988666</v>
      </c>
      <c r="J1387" s="56"/>
      <c r="K1387" s="56"/>
    </row>
    <row r="1388" spans="1:11" x14ac:dyDescent="0.25">
      <c r="A1388" s="59">
        <v>1385</v>
      </c>
      <c r="B1388" s="59">
        <v>1991</v>
      </c>
      <c r="C1388" s="59" t="s">
        <v>47</v>
      </c>
      <c r="D1388" s="63">
        <v>29916.721560149501</v>
      </c>
      <c r="E1388" s="63">
        <v>29907.525441698999</v>
      </c>
      <c r="F1388" s="63">
        <v>27251.464734642199</v>
      </c>
      <c r="G1388" s="63">
        <v>27681.7862081194</v>
      </c>
      <c r="H1388" s="63">
        <v>26566.386293594998</v>
      </c>
      <c r="I1388" s="63">
        <v>26196.231988175601</v>
      </c>
      <c r="J1388" s="56"/>
      <c r="K1388" s="56"/>
    </row>
    <row r="1389" spans="1:11" x14ac:dyDescent="0.25">
      <c r="A1389" s="59">
        <v>1386</v>
      </c>
      <c r="B1389" s="59">
        <v>1991</v>
      </c>
      <c r="C1389" s="59" t="s">
        <v>48</v>
      </c>
      <c r="D1389" s="63">
        <v>2686.6507498058663</v>
      </c>
      <c r="E1389" s="63">
        <v>2685.208563922045</v>
      </c>
      <c r="F1389" s="63">
        <v>2616.9066396135422</v>
      </c>
      <c r="G1389" s="63">
        <v>2627.6414269604529</v>
      </c>
      <c r="H1389" s="63">
        <v>2612.3565021586251</v>
      </c>
      <c r="I1389" s="63">
        <v>2533.024006708195</v>
      </c>
      <c r="J1389" s="56"/>
      <c r="K1389" s="56"/>
    </row>
    <row r="1390" spans="1:11" x14ac:dyDescent="0.25">
      <c r="A1390" s="59">
        <v>1387</v>
      </c>
      <c r="B1390" s="59">
        <v>1991</v>
      </c>
      <c r="C1390" s="59" t="s">
        <v>49</v>
      </c>
      <c r="D1390" s="63">
        <v>1833.0685050781549</v>
      </c>
      <c r="E1390" s="63">
        <v>1829.1082606269379</v>
      </c>
      <c r="F1390" s="63">
        <v>566.58806898563944</v>
      </c>
      <c r="G1390" s="63">
        <v>961.92997733385664</v>
      </c>
      <c r="H1390" s="63">
        <v>562.48826620681541</v>
      </c>
      <c r="I1390" s="63">
        <v>560.54150398537843</v>
      </c>
      <c r="J1390" s="56"/>
      <c r="K1390" s="56"/>
    </row>
    <row r="1391" spans="1:11" x14ac:dyDescent="0.25">
      <c r="A1391" s="59">
        <v>1388</v>
      </c>
      <c r="B1391" s="59">
        <v>1991</v>
      </c>
      <c r="C1391" s="59" t="s">
        <v>51</v>
      </c>
      <c r="D1391" s="63">
        <v>6763.4774500643953</v>
      </c>
      <c r="E1391" s="63">
        <v>6763.0361760440555</v>
      </c>
      <c r="F1391" s="63">
        <v>6742.4850126950287</v>
      </c>
      <c r="G1391" s="63">
        <v>6744.5260091257232</v>
      </c>
      <c r="H1391" s="63">
        <v>6740.277821562172</v>
      </c>
      <c r="I1391" s="63">
        <v>6734.9582019301852</v>
      </c>
      <c r="J1391" s="56"/>
      <c r="K1391" s="56"/>
    </row>
    <row r="1392" spans="1:11" x14ac:dyDescent="0.25">
      <c r="A1392" s="59">
        <v>1389</v>
      </c>
      <c r="B1392" s="59">
        <v>1991</v>
      </c>
      <c r="C1392" s="59" t="s">
        <v>52</v>
      </c>
      <c r="D1392" s="63">
        <v>20746.14318012583</v>
      </c>
      <c r="E1392" s="63">
        <v>20721.69465267839</v>
      </c>
      <c r="F1392" s="63">
        <v>17307.00204328317</v>
      </c>
      <c r="G1392" s="63">
        <v>17485.937642836758</v>
      </c>
      <c r="H1392" s="63">
        <v>17134.762073288617</v>
      </c>
      <c r="I1392" s="63">
        <v>13516.867620146786</v>
      </c>
      <c r="J1392" s="56"/>
      <c r="K1392" s="56"/>
    </row>
    <row r="1393" spans="1:11" x14ac:dyDescent="0.25">
      <c r="A1393" s="59">
        <v>1390</v>
      </c>
      <c r="B1393" s="59">
        <v>1991</v>
      </c>
      <c r="C1393" s="59" t="s">
        <v>53</v>
      </c>
      <c r="D1393" s="63">
        <v>814.95380129657792</v>
      </c>
      <c r="E1393" s="63">
        <v>814.45223383288203</v>
      </c>
      <c r="F1393" s="63">
        <v>801.68110410663894</v>
      </c>
      <c r="G1393" s="63">
        <v>802.740912318244</v>
      </c>
      <c r="H1393" s="63">
        <v>800.91210968657799</v>
      </c>
      <c r="I1393" s="63">
        <v>795.51486219766798</v>
      </c>
      <c r="J1393" s="56"/>
      <c r="K1393" s="56"/>
    </row>
    <row r="1394" spans="1:11" x14ac:dyDescent="0.25">
      <c r="A1394" s="59">
        <v>1391</v>
      </c>
      <c r="B1394" s="59">
        <v>1991</v>
      </c>
      <c r="C1394" s="59" t="s">
        <v>54</v>
      </c>
      <c r="D1394" s="63">
        <v>64649.359385179792</v>
      </c>
      <c r="E1394" s="63">
        <v>64508.969096602297</v>
      </c>
      <c r="F1394" s="63">
        <v>49720.452666054196</v>
      </c>
      <c r="G1394" s="63">
        <v>55392.145058375201</v>
      </c>
      <c r="H1394" s="63">
        <v>34260.624680805398</v>
      </c>
      <c r="I1394" s="63">
        <v>23930.123110772362</v>
      </c>
      <c r="J1394" s="56"/>
      <c r="K1394" s="56"/>
    </row>
    <row r="1395" spans="1:11" x14ac:dyDescent="0.25">
      <c r="A1395" s="59">
        <v>1392</v>
      </c>
      <c r="B1395" s="59">
        <v>1991</v>
      </c>
      <c r="C1395" s="59" t="s">
        <v>50</v>
      </c>
      <c r="D1395" s="63">
        <v>6771.7640748501544</v>
      </c>
      <c r="E1395" s="63">
        <v>6771.7640748501544</v>
      </c>
      <c r="F1395" s="63">
        <v>6771.7640748501453</v>
      </c>
      <c r="G1395" s="63">
        <v>6771.7640748501453</v>
      </c>
      <c r="H1395" s="63">
        <v>6771.7640748500344</v>
      </c>
      <c r="I1395" s="63">
        <v>6771.7640748960048</v>
      </c>
      <c r="J1395" s="56"/>
      <c r="K1395" s="56"/>
    </row>
    <row r="1396" spans="1:11" x14ac:dyDescent="0.25">
      <c r="A1396" s="59">
        <v>1393</v>
      </c>
      <c r="B1396" s="59">
        <v>1991</v>
      </c>
      <c r="C1396" s="59" t="s">
        <v>61</v>
      </c>
      <c r="D1396" s="63">
        <v>30384.660266847699</v>
      </c>
      <c r="E1396" s="63">
        <v>30380.59814589559</v>
      </c>
      <c r="F1396" s="63">
        <v>30222.19059871824</v>
      </c>
      <c r="G1396" s="63">
        <v>30244.104464123197</v>
      </c>
      <c r="H1396" s="63">
        <v>30212.527377397593</v>
      </c>
      <c r="I1396" s="63">
        <v>30077.586623648938</v>
      </c>
      <c r="J1396" s="56"/>
      <c r="K1396" s="56"/>
    </row>
    <row r="1397" spans="1:11" x14ac:dyDescent="0.25">
      <c r="A1397" s="59">
        <v>1394</v>
      </c>
      <c r="B1397" s="59">
        <v>1991</v>
      </c>
      <c r="C1397" s="59" t="s">
        <v>55</v>
      </c>
      <c r="D1397" s="63">
        <v>18777.763964418555</v>
      </c>
      <c r="E1397" s="63">
        <v>8044.0636726583052</v>
      </c>
      <c r="F1397" s="63">
        <v>1132.545846071823</v>
      </c>
      <c r="G1397" s="63">
        <v>1132.545846071823</v>
      </c>
      <c r="H1397" s="63">
        <v>1132.545846071823</v>
      </c>
      <c r="I1397" s="63">
        <v>1132.545846071823</v>
      </c>
      <c r="J1397" s="56"/>
      <c r="K1397" s="56"/>
    </row>
    <row r="1398" spans="1:11" x14ac:dyDescent="0.25">
      <c r="A1398" s="59">
        <v>1395</v>
      </c>
      <c r="B1398" s="59">
        <v>1991</v>
      </c>
      <c r="C1398" s="59" t="s">
        <v>60</v>
      </c>
      <c r="D1398" s="63">
        <v>12245.488241248791</v>
      </c>
      <c r="E1398" s="63">
        <v>12237.691101550141</v>
      </c>
      <c r="F1398" s="63">
        <v>11230.883553191214</v>
      </c>
      <c r="G1398" s="63">
        <v>11533.415364290044</v>
      </c>
      <c r="H1398" s="63">
        <v>11200.331451112286</v>
      </c>
      <c r="I1398" s="63">
        <v>10894.225710733899</v>
      </c>
      <c r="J1398" s="56"/>
      <c r="K1398" s="56"/>
    </row>
    <row r="1399" spans="1:11" x14ac:dyDescent="0.25">
      <c r="A1399" s="59">
        <v>1396</v>
      </c>
      <c r="B1399" s="59">
        <v>1991</v>
      </c>
      <c r="C1399" s="59" t="s">
        <v>56</v>
      </c>
      <c r="D1399" s="63">
        <v>64.777077855009097</v>
      </c>
      <c r="E1399" s="63">
        <v>64.777077855009097</v>
      </c>
      <c r="F1399" s="63">
        <v>64.777077855009097</v>
      </c>
      <c r="G1399" s="63">
        <v>64.777077855009097</v>
      </c>
      <c r="H1399" s="63">
        <v>64.777077855009097</v>
      </c>
      <c r="I1399" s="63">
        <v>64.777077855009097</v>
      </c>
      <c r="J1399" s="56"/>
      <c r="K1399" s="56"/>
    </row>
    <row r="1400" spans="1:11" x14ac:dyDescent="0.25">
      <c r="A1400" s="59">
        <v>1397</v>
      </c>
      <c r="B1400" s="59">
        <v>1991</v>
      </c>
      <c r="C1400" s="59" t="s">
        <v>57</v>
      </c>
      <c r="D1400" s="63">
        <v>415.18648105955799</v>
      </c>
      <c r="E1400" s="63">
        <v>411.37245490499595</v>
      </c>
      <c r="F1400" s="63">
        <v>242.46993290824699</v>
      </c>
      <c r="G1400" s="63">
        <v>247.47867190548598</v>
      </c>
      <c r="H1400" s="63">
        <v>234.91045140746999</v>
      </c>
      <c r="I1400" s="63">
        <v>231.048408434495</v>
      </c>
      <c r="J1400" s="56"/>
      <c r="K1400" s="56"/>
    </row>
    <row r="1401" spans="1:11" x14ac:dyDescent="0.25">
      <c r="A1401" s="59">
        <v>1398</v>
      </c>
      <c r="B1401" s="59">
        <v>1991</v>
      </c>
      <c r="C1401" s="59" t="s">
        <v>59</v>
      </c>
      <c r="D1401" s="63">
        <v>2471.7146367626401</v>
      </c>
      <c r="E1401" s="63">
        <v>2471.5965008872299</v>
      </c>
      <c r="F1401" s="63">
        <v>2447.2631017611402</v>
      </c>
      <c r="G1401" s="63">
        <v>2450.10333200885</v>
      </c>
      <c r="H1401" s="63">
        <v>2443.3961496574798</v>
      </c>
      <c r="I1401" s="63">
        <v>2441.6000068247099</v>
      </c>
      <c r="J1401" s="56"/>
      <c r="K1401" s="56"/>
    </row>
    <row r="1402" spans="1:11" x14ac:dyDescent="0.25">
      <c r="A1402" s="59">
        <v>1399</v>
      </c>
      <c r="B1402" s="59">
        <v>1991</v>
      </c>
      <c r="C1402" s="59" t="s">
        <v>58</v>
      </c>
      <c r="D1402" s="63">
        <v>5845.6595040293896</v>
      </c>
      <c r="E1402" s="63">
        <v>5845.3928280272521</v>
      </c>
      <c r="F1402" s="63">
        <v>5828.741942883189</v>
      </c>
      <c r="G1402" s="63">
        <v>5830.7223138965082</v>
      </c>
      <c r="H1402" s="63">
        <v>5826.8916690878186</v>
      </c>
      <c r="I1402" s="63">
        <v>5820.4430028790175</v>
      </c>
      <c r="J1402" s="56"/>
      <c r="K1402" s="56"/>
    </row>
    <row r="1403" spans="1:11" x14ac:dyDescent="0.25">
      <c r="A1403" s="59">
        <v>1400</v>
      </c>
      <c r="B1403" s="59">
        <v>1991</v>
      </c>
      <c r="C1403" s="59" t="s">
        <v>62</v>
      </c>
      <c r="D1403" s="63">
        <v>112205.34012330373</v>
      </c>
      <c r="E1403" s="63">
        <v>112195.80857684203</v>
      </c>
      <c r="F1403" s="63">
        <v>111549.60402715535</v>
      </c>
      <c r="G1403" s="63">
        <v>111644.35235204961</v>
      </c>
      <c r="H1403" s="63">
        <v>111486.23658842617</v>
      </c>
      <c r="I1403" s="63">
        <v>110981.24697278743</v>
      </c>
      <c r="J1403" s="56"/>
      <c r="K1403" s="56"/>
    </row>
    <row r="1404" spans="1:11" x14ac:dyDescent="0.25">
      <c r="A1404" s="59">
        <v>1401</v>
      </c>
      <c r="B1404" s="59">
        <v>1992</v>
      </c>
      <c r="C1404" s="59">
        <v>1992</v>
      </c>
      <c r="D1404" s="63">
        <v>774186.54032217059</v>
      </c>
      <c r="E1404" s="63">
        <v>779648.99961965904</v>
      </c>
      <c r="F1404" s="63">
        <v>773541.77136359911</v>
      </c>
      <c r="G1404" s="63">
        <v>695819.28668108745</v>
      </c>
      <c r="H1404" s="63">
        <v>653778.23451294494</v>
      </c>
      <c r="I1404" s="63">
        <v>607545.41637651634</v>
      </c>
      <c r="J1404" s="56"/>
      <c r="K1404" s="56"/>
    </row>
    <row r="1405" spans="1:11" x14ac:dyDescent="0.25">
      <c r="A1405" s="59">
        <v>1402</v>
      </c>
      <c r="B1405" s="59">
        <v>1992</v>
      </c>
      <c r="C1405" s="59" t="s">
        <v>44</v>
      </c>
      <c r="D1405" s="63">
        <v>89625.901720954367</v>
      </c>
      <c r="E1405" s="63">
        <v>89641.944511801397</v>
      </c>
      <c r="F1405" s="63">
        <v>89624.559555533167</v>
      </c>
      <c r="G1405" s="63">
        <v>63153.437337549847</v>
      </c>
      <c r="H1405" s="63">
        <v>59856.072290182252</v>
      </c>
      <c r="I1405" s="63">
        <v>58624.577503172251</v>
      </c>
      <c r="J1405" s="56"/>
      <c r="K1405" s="56"/>
    </row>
    <row r="1406" spans="1:11" x14ac:dyDescent="0.25">
      <c r="A1406" s="59">
        <v>1403</v>
      </c>
      <c r="B1406" s="59">
        <v>1992</v>
      </c>
      <c r="C1406" s="59" t="s">
        <v>45</v>
      </c>
      <c r="D1406" s="63">
        <v>294326.98065411381</v>
      </c>
      <c r="E1406" s="63">
        <v>294331.07907953288</v>
      </c>
      <c r="F1406" s="63">
        <v>294326.64358104649</v>
      </c>
      <c r="G1406" s="63">
        <v>289939.26200565149</v>
      </c>
      <c r="H1406" s="63">
        <v>285556.23569977831</v>
      </c>
      <c r="I1406" s="63">
        <v>275110.6289423799</v>
      </c>
      <c r="J1406" s="56"/>
      <c r="K1406" s="56"/>
    </row>
    <row r="1407" spans="1:11" x14ac:dyDescent="0.25">
      <c r="A1407" s="59">
        <v>1404</v>
      </c>
      <c r="B1407" s="59">
        <v>1992</v>
      </c>
      <c r="C1407" s="59" t="s">
        <v>46</v>
      </c>
      <c r="D1407" s="63">
        <v>80984.93056396622</v>
      </c>
      <c r="E1407" s="63">
        <v>85277.665205464553</v>
      </c>
      <c r="F1407" s="63">
        <v>80477.32268402708</v>
      </c>
      <c r="G1407" s="63">
        <v>54660.108446769569</v>
      </c>
      <c r="H1407" s="63">
        <v>45352.469662889169</v>
      </c>
      <c r="I1407" s="63">
        <v>31019.535752244665</v>
      </c>
      <c r="J1407" s="56"/>
      <c r="K1407" s="56"/>
    </row>
    <row r="1408" spans="1:11" x14ac:dyDescent="0.25">
      <c r="A1408" s="59">
        <v>1405</v>
      </c>
      <c r="B1408" s="59">
        <v>1992</v>
      </c>
      <c r="C1408" s="59" t="s">
        <v>47</v>
      </c>
      <c r="D1408" s="63">
        <v>29908.580139493301</v>
      </c>
      <c r="E1408" s="63">
        <v>29909.153137083598</v>
      </c>
      <c r="F1408" s="63">
        <v>29908.522192602399</v>
      </c>
      <c r="G1408" s="63">
        <v>28178.242543153399</v>
      </c>
      <c r="H1408" s="63">
        <v>26731.540354548499</v>
      </c>
      <c r="I1408" s="63">
        <v>26209.693566135102</v>
      </c>
      <c r="J1408" s="56"/>
      <c r="K1408" s="56"/>
    </row>
    <row r="1409" spans="1:11" x14ac:dyDescent="0.25">
      <c r="A1409" s="59">
        <v>1406</v>
      </c>
      <c r="B1409" s="59">
        <v>1992</v>
      </c>
      <c r="C1409" s="59" t="s">
        <v>48</v>
      </c>
      <c r="D1409" s="63">
        <v>2685.2426111613463</v>
      </c>
      <c r="E1409" s="63">
        <v>2685.2759601656144</v>
      </c>
      <c r="F1409" s="63">
        <v>2685.2398556842832</v>
      </c>
      <c r="G1409" s="63">
        <v>2649.7160814870372</v>
      </c>
      <c r="H1409" s="63">
        <v>2612.7563101227993</v>
      </c>
      <c r="I1409" s="63">
        <v>2543.7389683485908</v>
      </c>
      <c r="J1409" s="56"/>
      <c r="K1409" s="56"/>
    </row>
    <row r="1410" spans="1:11" x14ac:dyDescent="0.25">
      <c r="A1410" s="59">
        <v>1407</v>
      </c>
      <c r="B1410" s="59">
        <v>1992</v>
      </c>
      <c r="C1410" s="59" t="s">
        <v>49</v>
      </c>
      <c r="D1410" s="63">
        <v>1829.211948722849</v>
      </c>
      <c r="E1410" s="63">
        <v>1829.309676552718</v>
      </c>
      <c r="F1410" s="63">
        <v>1829.203775604695</v>
      </c>
      <c r="G1410" s="63">
        <v>1515.3626203192196</v>
      </c>
      <c r="H1410" s="63">
        <v>563.41564747909342</v>
      </c>
      <c r="I1410" s="63">
        <v>560.60921620465047</v>
      </c>
      <c r="J1410" s="56"/>
      <c r="K1410" s="56"/>
    </row>
    <row r="1411" spans="1:11" x14ac:dyDescent="0.25">
      <c r="A1411" s="59">
        <v>1408</v>
      </c>
      <c r="B1411" s="59">
        <v>1992</v>
      </c>
      <c r="C1411" s="59" t="s">
        <v>51</v>
      </c>
      <c r="D1411" s="63">
        <v>6763.0512743091476</v>
      </c>
      <c r="E1411" s="63">
        <v>6763.0634623461356</v>
      </c>
      <c r="F1411" s="63">
        <v>6763.0502077546726</v>
      </c>
      <c r="G1411" s="63">
        <v>6747.8465547351179</v>
      </c>
      <c r="H1411" s="63">
        <v>6740.730339711763</v>
      </c>
      <c r="I1411" s="63">
        <v>6736.0309965962933</v>
      </c>
      <c r="J1411" s="56"/>
      <c r="K1411" s="56"/>
    </row>
    <row r="1412" spans="1:11" x14ac:dyDescent="0.25">
      <c r="A1412" s="59">
        <v>1409</v>
      </c>
      <c r="B1412" s="59">
        <v>1992</v>
      </c>
      <c r="C1412" s="59" t="s">
        <v>52</v>
      </c>
      <c r="D1412" s="63">
        <v>20722.51497846605</v>
      </c>
      <c r="E1412" s="63">
        <v>20723.189754877469</v>
      </c>
      <c r="F1412" s="63">
        <v>20722.456207565643</v>
      </c>
      <c r="G1412" s="63">
        <v>17767.611947210869</v>
      </c>
      <c r="H1412" s="63">
        <v>17167.512810463828</v>
      </c>
      <c r="I1412" s="63">
        <v>13518.997370611485</v>
      </c>
      <c r="J1412" s="56"/>
      <c r="K1412" s="56"/>
    </row>
    <row r="1413" spans="1:11" x14ac:dyDescent="0.25">
      <c r="A1413" s="59">
        <v>1410</v>
      </c>
      <c r="B1413" s="59">
        <v>1992</v>
      </c>
      <c r="C1413" s="59" t="s">
        <v>53</v>
      </c>
      <c r="D1413" s="63">
        <v>814.46402432399304</v>
      </c>
      <c r="E1413" s="63">
        <v>814.47555399176997</v>
      </c>
      <c r="F1413" s="63">
        <v>814.46307180069198</v>
      </c>
      <c r="G1413" s="63">
        <v>804.90432836375794</v>
      </c>
      <c r="H1413" s="63">
        <v>801.03639603520196</v>
      </c>
      <c r="I1413" s="63">
        <v>796.72489326992002</v>
      </c>
      <c r="J1413" s="56"/>
      <c r="K1413" s="56"/>
    </row>
    <row r="1414" spans="1:11" x14ac:dyDescent="0.25">
      <c r="A1414" s="59">
        <v>1411</v>
      </c>
      <c r="B1414" s="59">
        <v>1992</v>
      </c>
      <c r="C1414" s="59" t="s">
        <v>54</v>
      </c>
      <c r="D1414" s="63">
        <v>64512.242758014705</v>
      </c>
      <c r="E1414" s="63">
        <v>64515.4973208788</v>
      </c>
      <c r="F1414" s="63">
        <v>64511.974962079999</v>
      </c>
      <c r="G1414" s="63">
        <v>59874.4338923006</v>
      </c>
      <c r="H1414" s="63">
        <v>39003.628784964472</v>
      </c>
      <c r="I1414" s="63">
        <v>23931.457406916463</v>
      </c>
      <c r="J1414" s="56"/>
      <c r="K1414" s="56"/>
    </row>
    <row r="1415" spans="1:11" x14ac:dyDescent="0.25">
      <c r="A1415" s="59">
        <v>1412</v>
      </c>
      <c r="B1415" s="59">
        <v>1992</v>
      </c>
      <c r="C1415" s="59" t="s">
        <v>50</v>
      </c>
      <c r="D1415" s="63">
        <v>6771.7640748501453</v>
      </c>
      <c r="E1415" s="63">
        <v>6771.7640748501744</v>
      </c>
      <c r="F1415" s="63">
        <v>6771.7640748501453</v>
      </c>
      <c r="G1415" s="63">
        <v>6771.7640748421454</v>
      </c>
      <c r="H1415" s="63">
        <v>6771.7640748612848</v>
      </c>
      <c r="I1415" s="63">
        <v>6771.7640748474951</v>
      </c>
      <c r="J1415" s="56"/>
      <c r="K1415" s="56"/>
    </row>
    <row r="1416" spans="1:11" x14ac:dyDescent="0.25">
      <c r="A1416" s="59">
        <v>1413</v>
      </c>
      <c r="B1416" s="59">
        <v>1992</v>
      </c>
      <c r="C1416" s="59" t="s">
        <v>61</v>
      </c>
      <c r="D1416" s="63">
        <v>30380.692911278529</v>
      </c>
      <c r="E1416" s="63">
        <v>30380.786105906584</v>
      </c>
      <c r="F1416" s="63">
        <v>30380.685220935662</v>
      </c>
      <c r="G1416" s="63">
        <v>30291.222236610214</v>
      </c>
      <c r="H1416" s="63">
        <v>30213.475677706519</v>
      </c>
      <c r="I1416" s="63">
        <v>30095.012538592222</v>
      </c>
      <c r="J1416" s="56"/>
      <c r="K1416" s="56"/>
    </row>
    <row r="1417" spans="1:11" x14ac:dyDescent="0.25">
      <c r="A1417" s="59">
        <v>1414</v>
      </c>
      <c r="B1417" s="59">
        <v>1992</v>
      </c>
      <c r="C1417" s="59" t="s">
        <v>55</v>
      </c>
      <c r="D1417" s="63">
        <v>11633.646144457256</v>
      </c>
      <c r="E1417" s="63">
        <v>12777.905155155455</v>
      </c>
      <c r="F1417" s="63">
        <v>11498.618964959056</v>
      </c>
      <c r="G1417" s="63">
        <v>1132.545846071823</v>
      </c>
      <c r="H1417" s="63">
        <v>1132.545846071823</v>
      </c>
      <c r="I1417" s="63">
        <v>1132.545846071823</v>
      </c>
      <c r="J1417" s="56"/>
      <c r="K1417" s="56"/>
    </row>
    <row r="1418" spans="1:11" x14ac:dyDescent="0.25">
      <c r="A1418" s="59">
        <v>1415</v>
      </c>
      <c r="B1418" s="59">
        <v>1992</v>
      </c>
      <c r="C1418" s="59" t="s">
        <v>60</v>
      </c>
      <c r="D1418" s="63">
        <v>12237.92052607081</v>
      </c>
      <c r="E1418" s="63">
        <v>12238.121770574418</v>
      </c>
      <c r="F1418" s="63">
        <v>12237.903359032925</v>
      </c>
      <c r="G1418" s="63">
        <v>11905.517745187564</v>
      </c>
      <c r="H1418" s="63">
        <v>11205.619870821733</v>
      </c>
      <c r="I1418" s="63">
        <v>10894.579930398999</v>
      </c>
      <c r="J1418" s="56"/>
      <c r="K1418" s="56"/>
    </row>
    <row r="1419" spans="1:11" x14ac:dyDescent="0.25">
      <c r="A1419" s="59">
        <v>1416</v>
      </c>
      <c r="B1419" s="59">
        <v>1992</v>
      </c>
      <c r="C1419" s="59" t="s">
        <v>56</v>
      </c>
      <c r="D1419" s="63">
        <v>64.777077855009097</v>
      </c>
      <c r="E1419" s="63">
        <v>64.777077855009097</v>
      </c>
      <c r="F1419" s="63">
        <v>64.777077855009097</v>
      </c>
      <c r="G1419" s="63">
        <v>64.777077855009097</v>
      </c>
      <c r="H1419" s="63">
        <v>64.777077855009097</v>
      </c>
      <c r="I1419" s="63">
        <v>64.777077855009097</v>
      </c>
      <c r="J1419" s="56"/>
      <c r="K1419" s="56"/>
    </row>
    <row r="1420" spans="1:11" x14ac:dyDescent="0.25">
      <c r="A1420" s="59">
        <v>1417</v>
      </c>
      <c r="B1420" s="59">
        <v>1992</v>
      </c>
      <c r="C1420" s="59" t="s">
        <v>57</v>
      </c>
      <c r="D1420" s="63">
        <v>411.46874668406701</v>
      </c>
      <c r="E1420" s="63">
        <v>411.56178401546197</v>
      </c>
      <c r="F1420" s="63">
        <v>411.46102934556507</v>
      </c>
      <c r="G1420" s="63">
        <v>253.49149820650999</v>
      </c>
      <c r="H1420" s="63">
        <v>236.684716743807</v>
      </c>
      <c r="I1420" s="63">
        <v>231.18604729357799</v>
      </c>
      <c r="J1420" s="56"/>
      <c r="K1420" s="56"/>
    </row>
    <row r="1421" spans="1:11" x14ac:dyDescent="0.25">
      <c r="A1421" s="59">
        <v>1418</v>
      </c>
      <c r="B1421" s="59">
        <v>1992</v>
      </c>
      <c r="C1421" s="59" t="s">
        <v>59</v>
      </c>
      <c r="D1421" s="63">
        <v>2471.6100353459801</v>
      </c>
      <c r="E1421" s="63">
        <v>2471.6173899362402</v>
      </c>
      <c r="F1421" s="63">
        <v>2471.60929164245</v>
      </c>
      <c r="G1421" s="63">
        <v>2453.8336077014501</v>
      </c>
      <c r="H1421" s="63">
        <v>2444.2608054418001</v>
      </c>
      <c r="I1421" s="63">
        <v>2441.6620512507998</v>
      </c>
      <c r="J1421" s="56"/>
      <c r="K1421" s="56"/>
    </row>
    <row r="1422" spans="1:11" x14ac:dyDescent="0.25">
      <c r="A1422" s="59">
        <v>1419</v>
      </c>
      <c r="B1422" s="59">
        <v>1992</v>
      </c>
      <c r="C1422" s="59" t="s">
        <v>58</v>
      </c>
      <c r="D1422" s="63">
        <v>5845.4031702893071</v>
      </c>
      <c r="E1422" s="63">
        <v>5845.4110621385635</v>
      </c>
      <c r="F1422" s="63">
        <v>5845.4024667682115</v>
      </c>
      <c r="G1422" s="63">
        <v>5834.1068118031262</v>
      </c>
      <c r="H1422" s="63">
        <v>5827.2528624974739</v>
      </c>
      <c r="I1422" s="63">
        <v>5821.2963934271274</v>
      </c>
      <c r="J1422" s="56"/>
      <c r="K1422" s="56"/>
    </row>
    <row r="1423" spans="1:11" x14ac:dyDescent="0.25">
      <c r="A1423" s="59">
        <v>1420</v>
      </c>
      <c r="B1423" s="59">
        <v>1992</v>
      </c>
      <c r="C1423" s="59" t="s">
        <v>62</v>
      </c>
      <c r="D1423" s="63">
        <v>112196.13696181384</v>
      </c>
      <c r="E1423" s="63">
        <v>112196.40153653236</v>
      </c>
      <c r="F1423" s="63">
        <v>112196.11378451121</v>
      </c>
      <c r="G1423" s="63">
        <v>111821.10202526877</v>
      </c>
      <c r="H1423" s="63">
        <v>111496.45528477026</v>
      </c>
      <c r="I1423" s="63">
        <v>111040.59780089985</v>
      </c>
      <c r="J1423" s="56"/>
      <c r="K1423" s="56"/>
    </row>
    <row r="1424" spans="1:11" x14ac:dyDescent="0.25">
      <c r="A1424" s="59">
        <v>1421</v>
      </c>
      <c r="B1424" s="59">
        <v>1993</v>
      </c>
      <c r="C1424" s="59">
        <v>1993</v>
      </c>
      <c r="D1424" s="63">
        <v>934819.85742751928</v>
      </c>
      <c r="E1424" s="63">
        <v>822215.05133190332</v>
      </c>
      <c r="F1424" s="63">
        <v>801658.23340935027</v>
      </c>
      <c r="G1424" s="63">
        <v>738847.42748352769</v>
      </c>
      <c r="H1424" s="63">
        <v>703839.2568708302</v>
      </c>
      <c r="I1424" s="63">
        <v>660816.71463158645</v>
      </c>
      <c r="J1424" s="56"/>
      <c r="K1424" s="56"/>
    </row>
    <row r="1425" spans="1:11" x14ac:dyDescent="0.25">
      <c r="A1425" s="59">
        <v>1422</v>
      </c>
      <c r="B1425" s="59">
        <v>1993</v>
      </c>
      <c r="C1425" s="59" t="s">
        <v>44</v>
      </c>
      <c r="D1425" s="63">
        <v>93598.962324575958</v>
      </c>
      <c r="E1425" s="63">
        <v>90721.743564522665</v>
      </c>
      <c r="F1425" s="63">
        <v>89939.839837747466</v>
      </c>
      <c r="G1425" s="63">
        <v>84233.715707862037</v>
      </c>
      <c r="H1425" s="63">
        <v>64428.599431140283</v>
      </c>
      <c r="I1425" s="63">
        <v>60285.657772801351</v>
      </c>
      <c r="J1425" s="56"/>
      <c r="K1425" s="56"/>
    </row>
    <row r="1426" spans="1:11" x14ac:dyDescent="0.25">
      <c r="A1426" s="59">
        <v>1423</v>
      </c>
      <c r="B1426" s="59">
        <v>1993</v>
      </c>
      <c r="C1426" s="59" t="s">
        <v>45</v>
      </c>
      <c r="D1426" s="63">
        <v>295481.89797630045</v>
      </c>
      <c r="E1426" s="63">
        <v>294767.70537974342</v>
      </c>
      <c r="F1426" s="63">
        <v>294419.70464889117</v>
      </c>
      <c r="G1426" s="63">
        <v>293834.3421683046</v>
      </c>
      <c r="H1426" s="63">
        <v>291218.86466070858</v>
      </c>
      <c r="I1426" s="63">
        <v>285650.29135582829</v>
      </c>
      <c r="J1426" s="56"/>
      <c r="K1426" s="56"/>
    </row>
    <row r="1427" spans="1:11" x14ac:dyDescent="0.25">
      <c r="A1427" s="59">
        <v>1424</v>
      </c>
      <c r="B1427" s="59">
        <v>1993</v>
      </c>
      <c r="C1427" s="59" t="s">
        <v>46</v>
      </c>
      <c r="D1427" s="63">
        <v>140549.8811343323</v>
      </c>
      <c r="E1427" s="63">
        <v>115876.4496705717</v>
      </c>
      <c r="F1427" s="63">
        <v>102161.7006069886</v>
      </c>
      <c r="G1427" s="63">
        <v>60418.936868947669</v>
      </c>
      <c r="H1427" s="63">
        <v>55824.58621409937</v>
      </c>
      <c r="I1427" s="63">
        <v>47260.114565206473</v>
      </c>
      <c r="J1427" s="56"/>
      <c r="K1427" s="56"/>
    </row>
    <row r="1428" spans="1:11" x14ac:dyDescent="0.25">
      <c r="A1428" s="59">
        <v>1425</v>
      </c>
      <c r="B1428" s="59">
        <v>1993</v>
      </c>
      <c r="C1428" s="59" t="s">
        <v>47</v>
      </c>
      <c r="D1428" s="63">
        <v>30330.069996590399</v>
      </c>
      <c r="E1428" s="63">
        <v>29927.913122382</v>
      </c>
      <c r="F1428" s="63">
        <v>29913.969579754099</v>
      </c>
      <c r="G1428" s="63">
        <v>29907.000779511302</v>
      </c>
      <c r="H1428" s="63">
        <v>28472.973202773399</v>
      </c>
      <c r="I1428" s="63">
        <v>26916.1988958695</v>
      </c>
      <c r="J1428" s="56"/>
      <c r="K1428" s="56"/>
    </row>
    <row r="1429" spans="1:11" x14ac:dyDescent="0.25">
      <c r="A1429" s="59">
        <v>1426</v>
      </c>
      <c r="B1429" s="59">
        <v>1993</v>
      </c>
      <c r="C1429" s="59" t="s">
        <v>48</v>
      </c>
      <c r="D1429" s="63">
        <v>2696.4790911563719</v>
      </c>
      <c r="E1429" s="63">
        <v>2688.8255564510309</v>
      </c>
      <c r="F1429" s="63">
        <v>2685.9895367659319</v>
      </c>
      <c r="G1429" s="63">
        <v>2680.4966760416828</v>
      </c>
      <c r="H1429" s="63">
        <v>2660.047559624647</v>
      </c>
      <c r="I1429" s="63">
        <v>2613.519952715872</v>
      </c>
      <c r="J1429" s="56"/>
      <c r="K1429" s="56"/>
    </row>
    <row r="1430" spans="1:11" x14ac:dyDescent="0.25">
      <c r="A1430" s="59">
        <v>1427</v>
      </c>
      <c r="B1430" s="59">
        <v>1993</v>
      </c>
      <c r="C1430" s="59" t="s">
        <v>49</v>
      </c>
      <c r="D1430" s="63">
        <v>1884.4921790234112</v>
      </c>
      <c r="E1430" s="63">
        <v>1838.6928163641228</v>
      </c>
      <c r="F1430" s="63">
        <v>1831.296822337963</v>
      </c>
      <c r="G1430" s="63">
        <v>1798.665581091313</v>
      </c>
      <c r="H1430" s="63">
        <v>1624.2324563294928</v>
      </c>
      <c r="I1430" s="63">
        <v>564.49748549461049</v>
      </c>
      <c r="J1430" s="56"/>
      <c r="K1430" s="56"/>
    </row>
    <row r="1431" spans="1:11" x14ac:dyDescent="0.25">
      <c r="A1431" s="59">
        <v>1428</v>
      </c>
      <c r="B1431" s="59">
        <v>1993</v>
      </c>
      <c r="C1431" s="59" t="s">
        <v>51</v>
      </c>
      <c r="D1431" s="63">
        <v>6767.1692055468984</v>
      </c>
      <c r="E1431" s="63">
        <v>6764.1266665256317</v>
      </c>
      <c r="F1431" s="63">
        <v>6763.2830671826832</v>
      </c>
      <c r="G1431" s="63">
        <v>6762.639997598526</v>
      </c>
      <c r="H1431" s="63">
        <v>6750.3996086510551</v>
      </c>
      <c r="I1431" s="63">
        <v>6741.2857593096869</v>
      </c>
      <c r="J1431" s="56"/>
      <c r="K1431" s="56"/>
    </row>
    <row r="1432" spans="1:11" x14ac:dyDescent="0.25">
      <c r="A1432" s="59">
        <v>1429</v>
      </c>
      <c r="B1432" s="59">
        <v>1993</v>
      </c>
      <c r="C1432" s="59" t="s">
        <v>52</v>
      </c>
      <c r="D1432" s="63">
        <v>21107.982812175062</v>
      </c>
      <c r="E1432" s="63">
        <v>20781.962605341771</v>
      </c>
      <c r="F1432" s="63">
        <v>20735.413419320419</v>
      </c>
      <c r="G1432" s="63">
        <v>20505.00103364926</v>
      </c>
      <c r="H1432" s="63">
        <v>19787.207274977012</v>
      </c>
      <c r="I1432" s="63">
        <v>17209.290457068229</v>
      </c>
      <c r="J1432" s="56"/>
      <c r="K1432" s="56"/>
    </row>
    <row r="1433" spans="1:11" x14ac:dyDescent="0.25">
      <c r="A1433" s="59">
        <v>1430</v>
      </c>
      <c r="B1433" s="59">
        <v>1993</v>
      </c>
      <c r="C1433" s="59" t="s">
        <v>53</v>
      </c>
      <c r="D1433" s="63">
        <v>816.522005910438</v>
      </c>
      <c r="E1433" s="63">
        <v>815.71124478408706</v>
      </c>
      <c r="F1433" s="63">
        <v>814.72327722713999</v>
      </c>
      <c r="G1433" s="63">
        <v>813.94743973091204</v>
      </c>
      <c r="H1433" s="63">
        <v>806.77714008448299</v>
      </c>
      <c r="I1433" s="63">
        <v>801.20966668164499</v>
      </c>
      <c r="J1433" s="56"/>
      <c r="K1433" s="56"/>
    </row>
    <row r="1434" spans="1:11" x14ac:dyDescent="0.25">
      <c r="A1434" s="59">
        <v>1431</v>
      </c>
      <c r="B1434" s="59">
        <v>1993</v>
      </c>
      <c r="C1434" s="59" t="s">
        <v>54</v>
      </c>
      <c r="D1434" s="63">
        <v>65315.891357762303</v>
      </c>
      <c r="E1434" s="63">
        <v>64852.073274440496</v>
      </c>
      <c r="F1434" s="63">
        <v>64585.423933837999</v>
      </c>
      <c r="G1434" s="63">
        <v>64161.752451725806</v>
      </c>
      <c r="H1434" s="63">
        <v>61515.340154544101</v>
      </c>
      <c r="I1434" s="63">
        <v>43355.859390411257</v>
      </c>
      <c r="J1434" s="56"/>
      <c r="K1434" s="56"/>
    </row>
    <row r="1435" spans="1:11" x14ac:dyDescent="0.25">
      <c r="A1435" s="59">
        <v>1432</v>
      </c>
      <c r="B1435" s="59">
        <v>1993</v>
      </c>
      <c r="C1435" s="59" t="s">
        <v>50</v>
      </c>
      <c r="D1435" s="63">
        <v>44667.010478303273</v>
      </c>
      <c r="E1435" s="63">
        <v>6771.7640748501544</v>
      </c>
      <c r="F1435" s="63">
        <v>6771.7640748501344</v>
      </c>
      <c r="G1435" s="63">
        <v>6771.7640748500344</v>
      </c>
      <c r="H1435" s="63">
        <v>6771.7640748501453</v>
      </c>
      <c r="I1435" s="63">
        <v>6771.7640748501453</v>
      </c>
      <c r="J1435" s="56"/>
      <c r="K1435" s="56"/>
    </row>
    <row r="1436" spans="1:11" x14ac:dyDescent="0.25">
      <c r="A1436" s="59">
        <v>1433</v>
      </c>
      <c r="B1436" s="59">
        <v>1993</v>
      </c>
      <c r="C1436" s="59" t="s">
        <v>61</v>
      </c>
      <c r="D1436" s="63">
        <v>30408.8957806783</v>
      </c>
      <c r="E1436" s="63">
        <v>30390.8432949737</v>
      </c>
      <c r="F1436" s="63">
        <v>30382.792025176688</v>
      </c>
      <c r="G1436" s="63">
        <v>30369.46534897817</v>
      </c>
      <c r="H1436" s="63">
        <v>30315.208450202452</v>
      </c>
      <c r="I1436" s="63">
        <v>30215.170796670089</v>
      </c>
      <c r="J1436" s="56"/>
      <c r="K1436" s="56"/>
    </row>
    <row r="1437" spans="1:11" x14ac:dyDescent="0.25">
      <c r="A1437" s="59">
        <v>1434</v>
      </c>
      <c r="B1437" s="59">
        <v>1993</v>
      </c>
      <c r="C1437" s="59" t="s">
        <v>55</v>
      </c>
      <c r="D1437" s="63">
        <v>63478.611335019574</v>
      </c>
      <c r="E1437" s="63">
        <v>21961.329906834253</v>
      </c>
      <c r="F1437" s="63">
        <v>17413.677422351153</v>
      </c>
      <c r="G1437" s="63">
        <v>3413.1698247772247</v>
      </c>
      <c r="H1437" s="63">
        <v>1132.545846071823</v>
      </c>
      <c r="I1437" s="63">
        <v>1132.545846071823</v>
      </c>
      <c r="J1437" s="56"/>
      <c r="K1437" s="56"/>
    </row>
    <row r="1438" spans="1:11" x14ac:dyDescent="0.25">
      <c r="A1438" s="59">
        <v>1435</v>
      </c>
      <c r="B1438" s="59">
        <v>1993</v>
      </c>
      <c r="C1438" s="59" t="s">
        <v>60</v>
      </c>
      <c r="D1438" s="63">
        <v>12298.573495161047</v>
      </c>
      <c r="E1438" s="63">
        <v>12256.553649133712</v>
      </c>
      <c r="F1438" s="63">
        <v>12242.021821115632</v>
      </c>
      <c r="G1438" s="63">
        <v>12224.101329788215</v>
      </c>
      <c r="H1438" s="63">
        <v>12009.903999942755</v>
      </c>
      <c r="I1438" s="63">
        <v>11212.537017528239</v>
      </c>
      <c r="J1438" s="56"/>
      <c r="K1438" s="56"/>
    </row>
    <row r="1439" spans="1:11" x14ac:dyDescent="0.25">
      <c r="A1439" s="59">
        <v>1436</v>
      </c>
      <c r="B1439" s="59">
        <v>1993</v>
      </c>
      <c r="C1439" s="59" t="s">
        <v>56</v>
      </c>
      <c r="D1439" s="63">
        <v>4339.6964834329901</v>
      </c>
      <c r="E1439" s="63">
        <v>841.66307337904209</v>
      </c>
      <c r="F1439" s="63">
        <v>64.777077855009097</v>
      </c>
      <c r="G1439" s="63">
        <v>64.777077855009097</v>
      </c>
      <c r="H1439" s="63">
        <v>64.777077855009097</v>
      </c>
      <c r="I1439" s="63">
        <v>64.777077855009097</v>
      </c>
      <c r="J1439" s="56"/>
      <c r="K1439" s="56"/>
    </row>
    <row r="1440" spans="1:11" x14ac:dyDescent="0.25">
      <c r="A1440" s="59">
        <v>1437</v>
      </c>
      <c r="B1440" s="59">
        <v>1993</v>
      </c>
      <c r="C1440" s="59" t="s">
        <v>57</v>
      </c>
      <c r="D1440" s="63">
        <v>426.93036353324396</v>
      </c>
      <c r="E1440" s="63">
        <v>420.24840555877802</v>
      </c>
      <c r="F1440" s="63">
        <v>413.48903904103202</v>
      </c>
      <c r="G1440" s="63">
        <v>407.05962393774098</v>
      </c>
      <c r="H1440" s="63">
        <v>257.17351378109402</v>
      </c>
      <c r="I1440" s="63">
        <v>238.705109889417</v>
      </c>
      <c r="J1440" s="56"/>
      <c r="K1440" s="56"/>
    </row>
    <row r="1441" spans="1:11" x14ac:dyDescent="0.25">
      <c r="A1441" s="59">
        <v>1438</v>
      </c>
      <c r="B1441" s="59">
        <v>1993</v>
      </c>
      <c r="C1441" s="59" t="s">
        <v>59</v>
      </c>
      <c r="D1441" s="63">
        <v>2477.3286220622899</v>
      </c>
      <c r="E1441" s="63">
        <v>2471.8587919914598</v>
      </c>
      <c r="F1441" s="63">
        <v>2471.6792541451</v>
      </c>
      <c r="G1441" s="63">
        <v>2471.5897695315098</v>
      </c>
      <c r="H1441" s="63">
        <v>2456.3032506852001</v>
      </c>
      <c r="I1441" s="63">
        <v>2445.2768757923</v>
      </c>
      <c r="J1441" s="56"/>
      <c r="K1441" s="56"/>
    </row>
    <row r="1442" spans="1:11" x14ac:dyDescent="0.25">
      <c r="A1442" s="59">
        <v>1439</v>
      </c>
      <c r="B1442" s="59">
        <v>1993</v>
      </c>
      <c r="C1442" s="59" t="s">
        <v>58</v>
      </c>
      <c r="D1442" s="63">
        <v>5848.9158622738669</v>
      </c>
      <c r="E1442" s="63">
        <v>5846.0507694990247</v>
      </c>
      <c r="F1442" s="63">
        <v>5845.5441084317627</v>
      </c>
      <c r="G1442" s="63">
        <v>5844.9159279749683</v>
      </c>
      <c r="H1442" s="63">
        <v>5836.1581827111795</v>
      </c>
      <c r="I1442" s="63">
        <v>5827.7034290475121</v>
      </c>
      <c r="J1442" s="56"/>
      <c r="K1442" s="56"/>
    </row>
    <row r="1443" spans="1:11" x14ac:dyDescent="0.25">
      <c r="A1443" s="59">
        <v>1440</v>
      </c>
      <c r="B1443" s="59">
        <v>1993</v>
      </c>
      <c r="C1443" s="59" t="s">
        <v>62</v>
      </c>
      <c r="D1443" s="63">
        <v>112324.54692368112</v>
      </c>
      <c r="E1443" s="63">
        <v>112219.53546455626</v>
      </c>
      <c r="F1443" s="63">
        <v>112201.14385633035</v>
      </c>
      <c r="G1443" s="63">
        <v>112164.0858013718</v>
      </c>
      <c r="H1443" s="63">
        <v>111906.39477179811</v>
      </c>
      <c r="I1443" s="63">
        <v>111510.30910249524</v>
      </c>
      <c r="J1443" s="56"/>
      <c r="K1443" s="56"/>
    </row>
    <row r="1444" spans="1:11" x14ac:dyDescent="0.25">
      <c r="A1444" s="59">
        <v>1441</v>
      </c>
      <c r="B1444" s="59">
        <v>1994</v>
      </c>
      <c r="C1444" s="59">
        <v>1994</v>
      </c>
      <c r="D1444" s="63">
        <v>919078.61595650204</v>
      </c>
      <c r="E1444" s="63">
        <v>992660.85473333206</v>
      </c>
      <c r="F1444" s="63">
        <v>922403.56877902313</v>
      </c>
      <c r="G1444" s="63">
        <v>858258.29017630464</v>
      </c>
      <c r="H1444" s="63">
        <v>805241.8720558295</v>
      </c>
      <c r="I1444" s="63">
        <v>759019.2523055874</v>
      </c>
      <c r="J1444" s="56"/>
      <c r="K1444" s="56"/>
    </row>
    <row r="1445" spans="1:11" x14ac:dyDescent="0.25">
      <c r="A1445" s="59">
        <v>1442</v>
      </c>
      <c r="B1445" s="59">
        <v>1994</v>
      </c>
      <c r="C1445" s="59" t="s">
        <v>44</v>
      </c>
      <c r="D1445" s="63">
        <v>93386.801730298102</v>
      </c>
      <c r="E1445" s="63">
        <v>94972.006873412189</v>
      </c>
      <c r="F1445" s="63">
        <v>93421.02289545002</v>
      </c>
      <c r="G1445" s="63">
        <v>91477.421998705177</v>
      </c>
      <c r="H1445" s="63">
        <v>90055.93285044076</v>
      </c>
      <c r="I1445" s="63">
        <v>89609.746072099879</v>
      </c>
      <c r="J1445" s="56"/>
      <c r="K1445" s="56"/>
    </row>
    <row r="1446" spans="1:11" x14ac:dyDescent="0.25">
      <c r="A1446" s="59">
        <v>1443</v>
      </c>
      <c r="B1446" s="59">
        <v>1994</v>
      </c>
      <c r="C1446" s="59" t="s">
        <v>45</v>
      </c>
      <c r="D1446" s="63">
        <v>295449.04633040389</v>
      </c>
      <c r="E1446" s="63">
        <v>295801.06247120374</v>
      </c>
      <c r="F1446" s="63">
        <v>295454.07880252856</v>
      </c>
      <c r="G1446" s="63">
        <v>294941.80778898112</v>
      </c>
      <c r="H1446" s="63">
        <v>294460.43161975499</v>
      </c>
      <c r="I1446" s="63">
        <v>294323.04116279469</v>
      </c>
      <c r="J1446" s="56"/>
      <c r="K1446" s="56"/>
    </row>
    <row r="1447" spans="1:11" x14ac:dyDescent="0.25">
      <c r="A1447" s="59">
        <v>1444</v>
      </c>
      <c r="B1447" s="59">
        <v>1994</v>
      </c>
      <c r="C1447" s="59" t="s">
        <v>46</v>
      </c>
      <c r="D1447" s="63">
        <v>140256.07167709369</v>
      </c>
      <c r="E1447" s="63">
        <v>143227.64058628961</v>
      </c>
      <c r="F1447" s="63">
        <v>140301.3539666697</v>
      </c>
      <c r="G1447" s="63">
        <v>130167.18583589091</v>
      </c>
      <c r="H1447" s="63">
        <v>104779.68771469081</v>
      </c>
      <c r="I1447" s="63">
        <v>69019.463316764013</v>
      </c>
      <c r="J1447" s="56"/>
      <c r="K1447" s="56"/>
    </row>
    <row r="1448" spans="1:11" x14ac:dyDescent="0.25">
      <c r="A1448" s="59">
        <v>1445</v>
      </c>
      <c r="B1448" s="59">
        <v>1994</v>
      </c>
      <c r="C1448" s="59" t="s">
        <v>47</v>
      </c>
      <c r="D1448" s="63">
        <v>30236.1288639595</v>
      </c>
      <c r="E1448" s="63">
        <v>30807.364189507902</v>
      </c>
      <c r="F1448" s="63">
        <v>30251.6200909129</v>
      </c>
      <c r="G1448" s="63">
        <v>30025.932006408701</v>
      </c>
      <c r="H1448" s="63">
        <v>29915.399404974301</v>
      </c>
      <c r="I1448" s="63">
        <v>29907.606483129901</v>
      </c>
      <c r="J1448" s="56"/>
      <c r="K1448" s="56"/>
    </row>
    <row r="1449" spans="1:11" x14ac:dyDescent="0.25">
      <c r="A1449" s="59">
        <v>1446</v>
      </c>
      <c r="B1449" s="59">
        <v>1994</v>
      </c>
      <c r="C1449" s="59" t="s">
        <v>48</v>
      </c>
      <c r="D1449" s="63">
        <v>2696.112584952758</v>
      </c>
      <c r="E1449" s="63">
        <v>2700.0015872972763</v>
      </c>
      <c r="F1449" s="63">
        <v>2696.1688003931413</v>
      </c>
      <c r="G1449" s="63">
        <v>2690.5586589362169</v>
      </c>
      <c r="H1449" s="63">
        <v>2686.3177155130329</v>
      </c>
      <c r="I1449" s="63">
        <v>2685.2100664117361</v>
      </c>
      <c r="J1449" s="56"/>
      <c r="K1449" s="56"/>
    </row>
    <row r="1450" spans="1:11" x14ac:dyDescent="0.25">
      <c r="A1450" s="59">
        <v>1447</v>
      </c>
      <c r="B1450" s="59">
        <v>1994</v>
      </c>
      <c r="C1450" s="59" t="s">
        <v>49</v>
      </c>
      <c r="D1450" s="63">
        <v>1883.071997316325</v>
      </c>
      <c r="E1450" s="63">
        <v>1900.8951770116969</v>
      </c>
      <c r="F1450" s="63">
        <v>1883.2827276386711</v>
      </c>
      <c r="G1450" s="63">
        <v>1847.9039831564669</v>
      </c>
      <c r="H1450" s="63">
        <v>1832.1827956238719</v>
      </c>
      <c r="I1450" s="63">
        <v>1829.1130866133719</v>
      </c>
      <c r="J1450" s="56"/>
      <c r="K1450" s="56"/>
    </row>
    <row r="1451" spans="1:11" x14ac:dyDescent="0.25">
      <c r="A1451" s="59">
        <v>1448</v>
      </c>
      <c r="B1451" s="59">
        <v>1994</v>
      </c>
      <c r="C1451" s="59" t="s">
        <v>51</v>
      </c>
      <c r="D1451" s="63">
        <v>6766.4585015465636</v>
      </c>
      <c r="E1451" s="63">
        <v>6771.1166555174095</v>
      </c>
      <c r="F1451" s="63">
        <v>6766.5743381877637</v>
      </c>
      <c r="G1451" s="63">
        <v>6764.9387623949106</v>
      </c>
      <c r="H1451" s="63">
        <v>6763.3798601185044</v>
      </c>
      <c r="I1451" s="63">
        <v>6763.0370390741318</v>
      </c>
      <c r="J1451" s="56"/>
      <c r="K1451" s="56"/>
    </row>
    <row r="1452" spans="1:11" x14ac:dyDescent="0.25">
      <c r="A1452" s="59">
        <v>1449</v>
      </c>
      <c r="B1452" s="59">
        <v>1994</v>
      </c>
      <c r="C1452" s="59" t="s">
        <v>52</v>
      </c>
      <c r="D1452" s="63">
        <v>21077.96547489873</v>
      </c>
      <c r="E1452" s="63">
        <v>21301.725369345368</v>
      </c>
      <c r="F1452" s="63">
        <v>21082.799935328188</v>
      </c>
      <c r="G1452" s="63">
        <v>20857.9427211121</v>
      </c>
      <c r="H1452" s="63">
        <v>20740.76843110588</v>
      </c>
      <c r="I1452" s="63">
        <v>20721.740300593861</v>
      </c>
      <c r="J1452" s="56"/>
      <c r="K1452" s="56"/>
    </row>
    <row r="1453" spans="1:11" x14ac:dyDescent="0.25">
      <c r="A1453" s="59">
        <v>1450</v>
      </c>
      <c r="B1453" s="59">
        <v>1994</v>
      </c>
      <c r="C1453" s="59" t="s">
        <v>53</v>
      </c>
      <c r="D1453" s="63">
        <v>816.36599731214596</v>
      </c>
      <c r="E1453" s="63">
        <v>817.40922683197198</v>
      </c>
      <c r="F1453" s="63">
        <v>816.39140327776295</v>
      </c>
      <c r="G1453" s="63">
        <v>816.03394792583504</v>
      </c>
      <c r="H1453" s="63">
        <v>814.837596831837</v>
      </c>
      <c r="I1453" s="63">
        <v>814.45275786372804</v>
      </c>
      <c r="J1453" s="56"/>
      <c r="K1453" s="56"/>
    </row>
    <row r="1454" spans="1:11" x14ac:dyDescent="0.25">
      <c r="A1454" s="59">
        <v>1451</v>
      </c>
      <c r="B1454" s="59">
        <v>1994</v>
      </c>
      <c r="C1454" s="59" t="s">
        <v>54</v>
      </c>
      <c r="D1454" s="63">
        <v>65288.962744301396</v>
      </c>
      <c r="E1454" s="63">
        <v>65538.929833297501</v>
      </c>
      <c r="F1454" s="63">
        <v>65293.1823133055</v>
      </c>
      <c r="G1454" s="63">
        <v>64974.732358514098</v>
      </c>
      <c r="H1454" s="63">
        <v>64617.277182078607</v>
      </c>
      <c r="I1454" s="63">
        <v>64509.1100860437</v>
      </c>
      <c r="J1454" s="56"/>
      <c r="K1454" s="56"/>
    </row>
    <row r="1455" spans="1:11" x14ac:dyDescent="0.25">
      <c r="A1455" s="59">
        <v>1452</v>
      </c>
      <c r="B1455" s="59">
        <v>1994</v>
      </c>
      <c r="C1455" s="59" t="s">
        <v>50</v>
      </c>
      <c r="D1455" s="63">
        <v>40873.407643478873</v>
      </c>
      <c r="E1455" s="63">
        <v>70683.711743343199</v>
      </c>
      <c r="F1455" s="63">
        <v>41680.560988297162</v>
      </c>
      <c r="G1455" s="63">
        <v>17955.31875082363</v>
      </c>
      <c r="H1455" s="63">
        <v>6771.7640748501453</v>
      </c>
      <c r="I1455" s="63">
        <v>6771.7640748501344</v>
      </c>
      <c r="J1455" s="56"/>
      <c r="K1455" s="56"/>
    </row>
    <row r="1456" spans="1:11" x14ac:dyDescent="0.25">
      <c r="A1456" s="59">
        <v>1453</v>
      </c>
      <c r="B1456" s="59">
        <v>1994</v>
      </c>
      <c r="C1456" s="59" t="s">
        <v>61</v>
      </c>
      <c r="D1456" s="63">
        <v>30407.895631440711</v>
      </c>
      <c r="E1456" s="63">
        <v>30417.87488407427</v>
      </c>
      <c r="F1456" s="63">
        <v>30408.050594323158</v>
      </c>
      <c r="G1456" s="63">
        <v>30395.16008495606</v>
      </c>
      <c r="H1456" s="63">
        <v>30383.718298237312</v>
      </c>
      <c r="I1456" s="63">
        <v>30380.602304806122</v>
      </c>
      <c r="J1456" s="56"/>
      <c r="K1456" s="56"/>
    </row>
    <row r="1457" spans="1:11" x14ac:dyDescent="0.25">
      <c r="A1457" s="59">
        <v>1454</v>
      </c>
      <c r="B1457" s="59">
        <v>1994</v>
      </c>
      <c r="C1457" s="59" t="s">
        <v>55</v>
      </c>
      <c r="D1457" s="63">
        <v>52983.113973085907</v>
      </c>
      <c r="E1457" s="63">
        <v>89009.815760855301</v>
      </c>
      <c r="F1457" s="63">
        <v>55159.10366062379</v>
      </c>
      <c r="G1457" s="63">
        <v>29882.92314783383</v>
      </c>
      <c r="H1457" s="63">
        <v>18176.770947138553</v>
      </c>
      <c r="I1457" s="63">
        <v>8457.6903360719953</v>
      </c>
      <c r="J1457" s="56"/>
      <c r="K1457" s="56"/>
    </row>
    <row r="1458" spans="1:11" x14ac:dyDescent="0.25">
      <c r="A1458" s="59">
        <v>1455</v>
      </c>
      <c r="B1458" s="59">
        <v>1994</v>
      </c>
      <c r="C1458" s="59" t="s">
        <v>60</v>
      </c>
      <c r="D1458" s="63">
        <v>12291.248514995787</v>
      </c>
      <c r="E1458" s="63">
        <v>12341.088742324171</v>
      </c>
      <c r="F1458" s="63">
        <v>12292.438921183319</v>
      </c>
      <c r="G1458" s="63">
        <v>12267.496533955979</v>
      </c>
      <c r="H1458" s="63">
        <v>12243.752985722178</v>
      </c>
      <c r="I1458" s="63">
        <v>12237.702999922189</v>
      </c>
      <c r="J1458" s="56"/>
      <c r="K1458" s="56"/>
    </row>
    <row r="1459" spans="1:11" x14ac:dyDescent="0.25">
      <c r="A1459" s="59">
        <v>1456</v>
      </c>
      <c r="B1459" s="59">
        <v>1994</v>
      </c>
      <c r="C1459" s="59" t="s">
        <v>56</v>
      </c>
      <c r="D1459" s="63">
        <v>3606.4713564673102</v>
      </c>
      <c r="E1459" s="63">
        <v>5181.5782717320908</v>
      </c>
      <c r="F1459" s="63">
        <v>3834.4973286068598</v>
      </c>
      <c r="G1459" s="63">
        <v>2207.2103468880441</v>
      </c>
      <c r="H1459" s="63">
        <v>64.777077855009097</v>
      </c>
      <c r="I1459" s="63">
        <v>64.777077855009097</v>
      </c>
      <c r="J1459" s="56"/>
      <c r="K1459" s="56"/>
    </row>
    <row r="1460" spans="1:11" x14ac:dyDescent="0.25">
      <c r="A1460" s="59">
        <v>1457</v>
      </c>
      <c r="B1460" s="59">
        <v>1994</v>
      </c>
      <c r="C1460" s="59" t="s">
        <v>57</v>
      </c>
      <c r="D1460" s="63">
        <v>425.60117363516997</v>
      </c>
      <c r="E1460" s="63">
        <v>433.94091437929899</v>
      </c>
      <c r="F1460" s="63">
        <v>425.81971673007604</v>
      </c>
      <c r="G1460" s="63">
        <v>422.66404283872896</v>
      </c>
      <c r="H1460" s="63">
        <v>414.34154867118502</v>
      </c>
      <c r="I1460" s="63">
        <v>411.37680603614001</v>
      </c>
      <c r="J1460" s="56"/>
      <c r="K1460" s="56"/>
    </row>
    <row r="1461" spans="1:11" x14ac:dyDescent="0.25">
      <c r="A1461" s="59">
        <v>1458</v>
      </c>
      <c r="B1461" s="59">
        <v>1994</v>
      </c>
      <c r="C1461" s="59" t="s">
        <v>59</v>
      </c>
      <c r="D1461" s="63">
        <v>2475.9992326280199</v>
      </c>
      <c r="E1461" s="63">
        <v>2484.6015929914702</v>
      </c>
      <c r="F1461" s="63">
        <v>2476.2162330637002</v>
      </c>
      <c r="G1461" s="63">
        <v>2473.1395838676499</v>
      </c>
      <c r="H1461" s="63">
        <v>2471.6976344275599</v>
      </c>
      <c r="I1461" s="63">
        <v>2471.5975407222099</v>
      </c>
      <c r="J1461" s="56"/>
      <c r="K1461" s="56"/>
    </row>
    <row r="1462" spans="1:11" x14ac:dyDescent="0.25">
      <c r="A1462" s="59">
        <v>1459</v>
      </c>
      <c r="B1462" s="59">
        <v>1994</v>
      </c>
      <c r="C1462" s="59" t="s">
        <v>58</v>
      </c>
      <c r="D1462" s="63">
        <v>5848.3436448337088</v>
      </c>
      <c r="E1462" s="63">
        <v>5852.2048180959828</v>
      </c>
      <c r="F1462" s="63">
        <v>5848.4366352315437</v>
      </c>
      <c r="G1462" s="63">
        <v>5846.7429616060917</v>
      </c>
      <c r="H1462" s="63">
        <v>5845.6016467017689</v>
      </c>
      <c r="I1462" s="63">
        <v>5845.3934527837937</v>
      </c>
      <c r="J1462" s="56"/>
      <c r="K1462" s="56"/>
    </row>
    <row r="1463" spans="1:11" x14ac:dyDescent="0.25">
      <c r="A1463" s="59">
        <v>1460</v>
      </c>
      <c r="B1463" s="59">
        <v>1994</v>
      </c>
      <c r="C1463" s="59" t="s">
        <v>62</v>
      </c>
      <c r="D1463" s="63">
        <v>112309.54888385377</v>
      </c>
      <c r="E1463" s="63">
        <v>112417.88603582156</v>
      </c>
      <c r="F1463" s="63">
        <v>112311.969427271</v>
      </c>
      <c r="G1463" s="63">
        <v>112243.17666150921</v>
      </c>
      <c r="H1463" s="63">
        <v>112203.23267109336</v>
      </c>
      <c r="I1463" s="63">
        <v>112195.82734115089</v>
      </c>
      <c r="J1463" s="56"/>
      <c r="K1463" s="56"/>
    </row>
    <row r="1464" spans="1:11" x14ac:dyDescent="0.25">
      <c r="A1464" s="59">
        <v>1461</v>
      </c>
      <c r="B1464" s="59">
        <v>1995</v>
      </c>
      <c r="C1464" s="59">
        <v>1995</v>
      </c>
      <c r="D1464" s="63">
        <v>931650.52244118077</v>
      </c>
      <c r="E1464" s="63">
        <v>925234.77562427102</v>
      </c>
      <c r="F1464" s="63">
        <v>875543.90693033813</v>
      </c>
      <c r="G1464" s="63">
        <v>818710.52218871564</v>
      </c>
      <c r="H1464" s="63">
        <v>772860.00402996445</v>
      </c>
      <c r="I1464" s="63">
        <v>733473.81210030965</v>
      </c>
      <c r="J1464" s="56"/>
      <c r="K1464" s="56"/>
    </row>
    <row r="1465" spans="1:11" x14ac:dyDescent="0.25">
      <c r="A1465" s="59">
        <v>1462</v>
      </c>
      <c r="B1465" s="59">
        <v>1995</v>
      </c>
      <c r="C1465" s="59" t="s">
        <v>44</v>
      </c>
      <c r="D1465" s="63">
        <v>93546.122028520927</v>
      </c>
      <c r="E1465" s="63">
        <v>93454.81651673383</v>
      </c>
      <c r="F1465" s="63">
        <v>92329.338665304036</v>
      </c>
      <c r="G1465" s="63">
        <v>90685.46122239971</v>
      </c>
      <c r="H1465" s="63">
        <v>89623.238578180448</v>
      </c>
      <c r="I1465" s="63">
        <v>80762.957522964512</v>
      </c>
      <c r="J1465" s="56"/>
      <c r="K1465" s="56"/>
    </row>
    <row r="1466" spans="1:11" x14ac:dyDescent="0.25">
      <c r="A1466" s="59">
        <v>1463</v>
      </c>
      <c r="B1466" s="59">
        <v>1995</v>
      </c>
      <c r="C1466" s="59" t="s">
        <v>45</v>
      </c>
      <c r="D1466" s="63">
        <v>295473.27820619009</v>
      </c>
      <c r="E1466" s="63">
        <v>295459.12680871849</v>
      </c>
      <c r="F1466" s="63">
        <v>295126.65084398282</v>
      </c>
      <c r="G1466" s="63">
        <v>294754.80858254438</v>
      </c>
      <c r="H1466" s="63">
        <v>294326.3129569185</v>
      </c>
      <c r="I1466" s="63">
        <v>293715.81289193919</v>
      </c>
      <c r="J1466" s="56"/>
      <c r="K1466" s="56"/>
    </row>
    <row r="1467" spans="1:11" x14ac:dyDescent="0.25">
      <c r="A1467" s="59">
        <v>1464</v>
      </c>
      <c r="B1467" s="59">
        <v>1995</v>
      </c>
      <c r="C1467" s="59" t="s">
        <v>46</v>
      </c>
      <c r="D1467" s="63">
        <v>140473.0267542901</v>
      </c>
      <c r="E1467" s="63">
        <v>140346.6251009655</v>
      </c>
      <c r="F1467" s="63">
        <v>135706.5515515985</v>
      </c>
      <c r="G1467" s="63">
        <v>114112.0765532176</v>
      </c>
      <c r="H1467" s="63">
        <v>79940.426916823519</v>
      </c>
      <c r="I1467" s="63">
        <v>60418.700030598469</v>
      </c>
      <c r="J1467" s="56"/>
      <c r="K1467" s="56"/>
    </row>
    <row r="1468" spans="1:11" x14ac:dyDescent="0.25">
      <c r="A1468" s="59">
        <v>1465</v>
      </c>
      <c r="B1468" s="59">
        <v>1995</v>
      </c>
      <c r="C1468" s="59" t="s">
        <v>47</v>
      </c>
      <c r="D1468" s="63">
        <v>30307.256642459699</v>
      </c>
      <c r="E1468" s="63">
        <v>30266.826248370198</v>
      </c>
      <c r="F1468" s="63">
        <v>30133.608917507801</v>
      </c>
      <c r="G1468" s="63">
        <v>29923.884680188501</v>
      </c>
      <c r="H1468" s="63">
        <v>29908.462903045001</v>
      </c>
      <c r="I1468" s="63">
        <v>29906.916230748298</v>
      </c>
      <c r="J1468" s="56"/>
      <c r="K1468" s="56"/>
    </row>
    <row r="1469" spans="1:11" x14ac:dyDescent="0.25">
      <c r="A1469" s="59">
        <v>1466</v>
      </c>
      <c r="B1469" s="59">
        <v>1995</v>
      </c>
      <c r="C1469" s="59" t="s">
        <v>48</v>
      </c>
      <c r="D1469" s="63">
        <v>2696.3830523648921</v>
      </c>
      <c r="E1469" s="63">
        <v>2696.2251722483688</v>
      </c>
      <c r="F1469" s="63">
        <v>2692.5749571884744</v>
      </c>
      <c r="G1469" s="63">
        <v>2688.7117386072887</v>
      </c>
      <c r="H1469" s="63">
        <v>2685.237150058485</v>
      </c>
      <c r="I1469" s="63">
        <v>2679.5031807965242</v>
      </c>
      <c r="J1469" s="56"/>
      <c r="K1469" s="56"/>
    </row>
    <row r="1470" spans="1:11" x14ac:dyDescent="0.25">
      <c r="A1470" s="59">
        <v>1467</v>
      </c>
      <c r="B1470" s="59">
        <v>1995</v>
      </c>
      <c r="C1470" s="59" t="s">
        <v>49</v>
      </c>
      <c r="D1470" s="63">
        <v>1884.1075174022881</v>
      </c>
      <c r="E1470" s="63">
        <v>1883.496002374553</v>
      </c>
      <c r="F1470" s="63">
        <v>1860.9790285053</v>
      </c>
      <c r="G1470" s="63">
        <v>1838.2956660705231</v>
      </c>
      <c r="H1470" s="63">
        <v>1829.195729337086</v>
      </c>
      <c r="I1470" s="63">
        <v>1794.2646181736359</v>
      </c>
      <c r="J1470" s="56"/>
      <c r="K1470" s="56"/>
    </row>
    <row r="1471" spans="1:11" x14ac:dyDescent="0.25">
      <c r="A1471" s="59">
        <v>1468</v>
      </c>
      <c r="B1471" s="59">
        <v>1995</v>
      </c>
      <c r="C1471" s="59" t="s">
        <v>51</v>
      </c>
      <c r="D1471" s="63">
        <v>6766.9947746800308</v>
      </c>
      <c r="E1471" s="63">
        <v>6766.6885577961057</v>
      </c>
      <c r="F1471" s="63">
        <v>6765.7053734185711</v>
      </c>
      <c r="G1471" s="63">
        <v>6764.0773276950058</v>
      </c>
      <c r="H1471" s="63">
        <v>6763.049147032928</v>
      </c>
      <c r="I1471" s="63">
        <v>6762.4385011292761</v>
      </c>
      <c r="J1471" s="56"/>
      <c r="K1471" s="56"/>
    </row>
    <row r="1472" spans="1:11" x14ac:dyDescent="0.25">
      <c r="A1472" s="59">
        <v>1469</v>
      </c>
      <c r="B1472" s="59">
        <v>1995</v>
      </c>
      <c r="C1472" s="59" t="s">
        <v>52</v>
      </c>
      <c r="D1472" s="63">
        <v>21100.50342715333</v>
      </c>
      <c r="E1472" s="63">
        <v>21087.578869170251</v>
      </c>
      <c r="F1472" s="63">
        <v>20951.949713372749</v>
      </c>
      <c r="G1472" s="63">
        <v>20778.656864688361</v>
      </c>
      <c r="H1472" s="63">
        <v>20722.397824798842</v>
      </c>
      <c r="I1472" s="63">
        <v>20472.848991774201</v>
      </c>
      <c r="J1472" s="56"/>
      <c r="K1472" s="56"/>
    </row>
    <row r="1473" spans="1:11" x14ac:dyDescent="0.25">
      <c r="A1473" s="59">
        <v>1470</v>
      </c>
      <c r="B1473" s="59">
        <v>1995</v>
      </c>
      <c r="C1473" s="59" t="s">
        <v>53</v>
      </c>
      <c r="D1473" s="63">
        <v>816.48367468843901</v>
      </c>
      <c r="E1473" s="63">
        <v>816.41645754734691</v>
      </c>
      <c r="F1473" s="63">
        <v>816.20121754414208</v>
      </c>
      <c r="G1473" s="63">
        <v>815.67686131052005</v>
      </c>
      <c r="H1473" s="63">
        <v>814.46213648003504</v>
      </c>
      <c r="I1473" s="63">
        <v>813.69000520557097</v>
      </c>
      <c r="J1473" s="56"/>
      <c r="K1473" s="56"/>
    </row>
    <row r="1474" spans="1:11" x14ac:dyDescent="0.25">
      <c r="A1474" s="59">
        <v>1471</v>
      </c>
      <c r="B1474" s="59">
        <v>1995</v>
      </c>
      <c r="C1474" s="59" t="s">
        <v>54</v>
      </c>
      <c r="D1474" s="63">
        <v>65308.984446985298</v>
      </c>
      <c r="E1474" s="63">
        <v>65297.386608482797</v>
      </c>
      <c r="F1474" s="63">
        <v>65094.599889747406</v>
      </c>
      <c r="G1474" s="63">
        <v>64842.498316206897</v>
      </c>
      <c r="H1474" s="63">
        <v>64511.712265126902</v>
      </c>
      <c r="I1474" s="63">
        <v>64067.500750490399</v>
      </c>
      <c r="J1474" s="56"/>
      <c r="K1474" s="56"/>
    </row>
    <row r="1475" spans="1:11" x14ac:dyDescent="0.25">
      <c r="A1475" s="59">
        <v>1472</v>
      </c>
      <c r="B1475" s="59">
        <v>1995</v>
      </c>
      <c r="C1475" s="59" t="s">
        <v>50</v>
      </c>
      <c r="D1475" s="63">
        <v>43933.601511036264</v>
      </c>
      <c r="E1475" s="63">
        <v>42381.346299325873</v>
      </c>
      <c r="F1475" s="63">
        <v>21405.869708974722</v>
      </c>
      <c r="G1475" s="63">
        <v>6771.7640748501544</v>
      </c>
      <c r="H1475" s="63">
        <v>6771.7640748501544</v>
      </c>
      <c r="I1475" s="63">
        <v>6771.7640748510848</v>
      </c>
      <c r="J1475" s="56"/>
      <c r="K1475" s="56"/>
    </row>
    <row r="1476" spans="1:11" x14ac:dyDescent="0.25">
      <c r="A1476" s="59">
        <v>1473</v>
      </c>
      <c r="B1476" s="59">
        <v>1995</v>
      </c>
      <c r="C1476" s="59" t="s">
        <v>61</v>
      </c>
      <c r="D1476" s="63">
        <v>30408.636417967587</v>
      </c>
      <c r="E1476" s="63">
        <v>30408.205549641851</v>
      </c>
      <c r="F1476" s="63">
        <v>30399.80742647146</v>
      </c>
      <c r="G1476" s="63">
        <v>30390.532006410649</v>
      </c>
      <c r="H1476" s="63">
        <v>30380.677671804362</v>
      </c>
      <c r="I1476" s="63">
        <v>30366.859148087548</v>
      </c>
      <c r="J1476" s="56"/>
      <c r="K1476" s="56"/>
    </row>
    <row r="1477" spans="1:11" x14ac:dyDescent="0.25">
      <c r="A1477" s="59">
        <v>1474</v>
      </c>
      <c r="B1477" s="59">
        <v>1995</v>
      </c>
      <c r="C1477" s="59" t="s">
        <v>55</v>
      </c>
      <c r="D1477" s="63">
        <v>61325.600036714815</v>
      </c>
      <c r="E1477" s="63">
        <v>57027.043510956355</v>
      </c>
      <c r="F1477" s="63">
        <v>36757.1705309721</v>
      </c>
      <c r="G1477" s="63">
        <v>21067.267869825053</v>
      </c>
      <c r="H1477" s="63">
        <v>11355.848746665655</v>
      </c>
      <c r="I1477" s="63">
        <v>1777.2097557614547</v>
      </c>
      <c r="J1477" s="56"/>
      <c r="K1477" s="56"/>
    </row>
    <row r="1478" spans="1:11" x14ac:dyDescent="0.25">
      <c r="A1478" s="59">
        <v>1475</v>
      </c>
      <c r="B1478" s="59">
        <v>1995</v>
      </c>
      <c r="C1478" s="59" t="s">
        <v>60</v>
      </c>
      <c r="D1478" s="63">
        <v>12296.768829521376</v>
      </c>
      <c r="E1478" s="63">
        <v>12293.613377034279</v>
      </c>
      <c r="F1478" s="63">
        <v>12278.24126031495</v>
      </c>
      <c r="G1478" s="63">
        <v>12255.853107630945</v>
      </c>
      <c r="H1478" s="63">
        <v>12237.886381025404</v>
      </c>
      <c r="I1478" s="63">
        <v>12219.538132910118</v>
      </c>
      <c r="J1478" s="56"/>
      <c r="K1478" s="56"/>
    </row>
    <row r="1479" spans="1:11" x14ac:dyDescent="0.25">
      <c r="A1479" s="59">
        <v>1476</v>
      </c>
      <c r="B1479" s="59">
        <v>1995</v>
      </c>
      <c r="C1479" s="59" t="s">
        <v>56</v>
      </c>
      <c r="D1479" s="63">
        <v>4239.5665254389096</v>
      </c>
      <c r="E1479" s="63">
        <v>3984.0250643654999</v>
      </c>
      <c r="F1479" s="63">
        <v>2207.4021777602138</v>
      </c>
      <c r="G1479" s="63">
        <v>64.777077855009097</v>
      </c>
      <c r="H1479" s="63">
        <v>64.777077855009097</v>
      </c>
      <c r="I1479" s="63">
        <v>64.777077855009097</v>
      </c>
      <c r="J1479" s="56"/>
      <c r="K1479" s="56"/>
    </row>
    <row r="1480" spans="1:11" x14ac:dyDescent="0.25">
      <c r="A1480" s="59">
        <v>1477</v>
      </c>
      <c r="B1480" s="59">
        <v>1995</v>
      </c>
      <c r="C1480" s="59" t="s">
        <v>57</v>
      </c>
      <c r="D1480" s="63">
        <v>426.60662279865198</v>
      </c>
      <c r="E1480" s="63">
        <v>426.03444699944498</v>
      </c>
      <c r="F1480" s="63">
        <v>424.16261383022902</v>
      </c>
      <c r="G1480" s="63">
        <v>420.01758912832099</v>
      </c>
      <c r="H1480" s="63">
        <v>411.45344520702201</v>
      </c>
      <c r="I1480" s="63">
        <v>404.61781380213802</v>
      </c>
      <c r="J1480" s="56"/>
      <c r="K1480" s="56"/>
    </row>
    <row r="1481" spans="1:11" x14ac:dyDescent="0.25">
      <c r="A1481" s="59">
        <v>1478</v>
      </c>
      <c r="B1481" s="59">
        <v>1995</v>
      </c>
      <c r="C1481" s="59" t="s">
        <v>59</v>
      </c>
      <c r="D1481" s="63">
        <v>2477.00280638203</v>
      </c>
      <c r="E1481" s="63">
        <v>2476.4300892701899</v>
      </c>
      <c r="F1481" s="63">
        <v>2474.58493001024</v>
      </c>
      <c r="G1481" s="63">
        <v>2471.8068540176801</v>
      </c>
      <c r="H1481" s="63">
        <v>2471.6085307185499</v>
      </c>
      <c r="I1481" s="63">
        <v>2471.5886848673599</v>
      </c>
      <c r="J1481" s="56"/>
      <c r="K1481" s="56"/>
    </row>
    <row r="1482" spans="1:11" x14ac:dyDescent="0.25">
      <c r="A1482" s="59">
        <v>1479</v>
      </c>
      <c r="B1482" s="59">
        <v>1995</v>
      </c>
      <c r="C1482" s="59" t="s">
        <v>58</v>
      </c>
      <c r="D1482" s="63">
        <v>5848.7749491991863</v>
      </c>
      <c r="E1482" s="63">
        <v>5848.5284025366591</v>
      </c>
      <c r="F1482" s="63">
        <v>5847.487590664683</v>
      </c>
      <c r="G1482" s="63">
        <v>5846.0146158743783</v>
      </c>
      <c r="H1482" s="63">
        <v>5845.4017643577345</v>
      </c>
      <c r="I1482" s="63">
        <v>5844.7830553562017</v>
      </c>
      <c r="J1482" s="56"/>
      <c r="K1482" s="56"/>
    </row>
    <row r="1483" spans="1:11" x14ac:dyDescent="0.25">
      <c r="A1483" s="59">
        <v>1480</v>
      </c>
      <c r="B1483" s="59">
        <v>1995</v>
      </c>
      <c r="C1483" s="59" t="s">
        <v>62</v>
      </c>
      <c r="D1483" s="63">
        <v>112320.82421738698</v>
      </c>
      <c r="E1483" s="63">
        <v>112314.36254173343</v>
      </c>
      <c r="F1483" s="63">
        <v>112271.0205331699</v>
      </c>
      <c r="G1483" s="63">
        <v>112218.34118019477</v>
      </c>
      <c r="H1483" s="63">
        <v>112196.09072967894</v>
      </c>
      <c r="I1483" s="63">
        <v>112158.04163299872</v>
      </c>
      <c r="J1483" s="56"/>
      <c r="K1483" s="56"/>
    </row>
    <row r="1484" spans="1:11" x14ac:dyDescent="0.25">
      <c r="A1484" s="59">
        <v>1481</v>
      </c>
      <c r="B1484" s="59">
        <v>1996</v>
      </c>
      <c r="C1484" s="59">
        <v>1996</v>
      </c>
      <c r="D1484" s="63">
        <v>993436.18474959268</v>
      </c>
      <c r="E1484" s="63">
        <v>1036301.4949151331</v>
      </c>
      <c r="F1484" s="63">
        <v>997043.06370448007</v>
      </c>
      <c r="G1484" s="63">
        <v>959683.52135670476</v>
      </c>
      <c r="H1484" s="63">
        <v>918459.47450796317</v>
      </c>
      <c r="I1484" s="63">
        <v>870921.56978620205</v>
      </c>
      <c r="J1484" s="56"/>
      <c r="K1484" s="56"/>
    </row>
    <row r="1485" spans="1:11" x14ac:dyDescent="0.25">
      <c r="A1485" s="59">
        <v>1482</v>
      </c>
      <c r="B1485" s="59">
        <v>1996</v>
      </c>
      <c r="C1485" s="59" t="s">
        <v>44</v>
      </c>
      <c r="D1485" s="63">
        <v>94994.256130032634</v>
      </c>
      <c r="E1485" s="63">
        <v>96889.007034064678</v>
      </c>
      <c r="F1485" s="63">
        <v>95104.141528006876</v>
      </c>
      <c r="G1485" s="63">
        <v>94295.055072527917</v>
      </c>
      <c r="H1485" s="63">
        <v>93381.154835277703</v>
      </c>
      <c r="I1485" s="63">
        <v>92241.688345418486</v>
      </c>
      <c r="J1485" s="56"/>
      <c r="K1485" s="56"/>
    </row>
    <row r="1486" spans="1:11" x14ac:dyDescent="0.25">
      <c r="A1486" s="59">
        <v>1483</v>
      </c>
      <c r="B1486" s="59">
        <v>1996</v>
      </c>
      <c r="C1486" s="59" t="s">
        <v>45</v>
      </c>
      <c r="D1486" s="63">
        <v>295806.24639297521</v>
      </c>
      <c r="E1486" s="63">
        <v>296387.53618041053</v>
      </c>
      <c r="F1486" s="63">
        <v>295832.47849362926</v>
      </c>
      <c r="G1486" s="63">
        <v>295641.8091709466</v>
      </c>
      <c r="H1486" s="63">
        <v>295448.2221067684</v>
      </c>
      <c r="I1486" s="63">
        <v>295103.08915924642</v>
      </c>
      <c r="J1486" s="56"/>
      <c r="K1486" s="56"/>
    </row>
    <row r="1487" spans="1:11" x14ac:dyDescent="0.25">
      <c r="A1487" s="59">
        <v>1484</v>
      </c>
      <c r="B1487" s="59">
        <v>1996</v>
      </c>
      <c r="C1487" s="59" t="s">
        <v>46</v>
      </c>
      <c r="D1487" s="63">
        <v>143266.24113408659</v>
      </c>
      <c r="E1487" s="63">
        <v>147097.51781603252</v>
      </c>
      <c r="F1487" s="63">
        <v>143460.27245907311</v>
      </c>
      <c r="G1487" s="63">
        <v>141970.20740483751</v>
      </c>
      <c r="H1487" s="63">
        <v>140248.6386174064</v>
      </c>
      <c r="I1487" s="63">
        <v>135178.19390136638</v>
      </c>
      <c r="J1487" s="56"/>
      <c r="K1487" s="56"/>
    </row>
    <row r="1488" spans="1:11" x14ac:dyDescent="0.25">
      <c r="A1488" s="59">
        <v>1485</v>
      </c>
      <c r="B1488" s="59">
        <v>1996</v>
      </c>
      <c r="C1488" s="59" t="s">
        <v>47</v>
      </c>
      <c r="D1488" s="63">
        <v>30815.750782300402</v>
      </c>
      <c r="E1488" s="63">
        <v>31428.908593343898</v>
      </c>
      <c r="F1488" s="63">
        <v>30856.5685731841</v>
      </c>
      <c r="G1488" s="63">
        <v>30564.7043763279</v>
      </c>
      <c r="H1488" s="63">
        <v>30233.565938021598</v>
      </c>
      <c r="I1488" s="63">
        <v>30130.2103777868</v>
      </c>
      <c r="J1488" s="56"/>
      <c r="K1488" s="56"/>
    </row>
    <row r="1489" spans="1:11" x14ac:dyDescent="0.25">
      <c r="A1489" s="59">
        <v>1486</v>
      </c>
      <c r="B1489" s="59">
        <v>1996</v>
      </c>
      <c r="C1489" s="59" t="s">
        <v>48</v>
      </c>
      <c r="D1489" s="63">
        <v>2700.0581221397888</v>
      </c>
      <c r="E1489" s="63">
        <v>2706.2092872860489</v>
      </c>
      <c r="F1489" s="63">
        <v>2700.3437789371042</v>
      </c>
      <c r="G1489" s="63">
        <v>2698.250113727905</v>
      </c>
      <c r="H1489" s="63">
        <v>2696.103377597005</v>
      </c>
      <c r="I1489" s="63">
        <v>2692.3183508192578</v>
      </c>
      <c r="J1489" s="56"/>
      <c r="K1489" s="56"/>
    </row>
    <row r="1490" spans="1:11" x14ac:dyDescent="0.25">
      <c r="A1490" s="59">
        <v>1487</v>
      </c>
      <c r="B1490" s="59">
        <v>1996</v>
      </c>
      <c r="C1490" s="59" t="s">
        <v>49</v>
      </c>
      <c r="D1490" s="63">
        <v>1901.130884052777</v>
      </c>
      <c r="E1490" s="63">
        <v>1926.3023523548059</v>
      </c>
      <c r="F1490" s="63">
        <v>1902.32787015753</v>
      </c>
      <c r="G1490" s="63">
        <v>1893.0599041259411</v>
      </c>
      <c r="H1490" s="63">
        <v>1883.037627178579</v>
      </c>
      <c r="I1490" s="63">
        <v>1859.2453894043949</v>
      </c>
      <c r="J1490" s="56"/>
      <c r="K1490" s="56"/>
    </row>
    <row r="1491" spans="1:11" x14ac:dyDescent="0.25">
      <c r="A1491" s="59">
        <v>1488</v>
      </c>
      <c r="B1491" s="59">
        <v>1996</v>
      </c>
      <c r="C1491" s="59" t="s">
        <v>51</v>
      </c>
      <c r="D1491" s="63">
        <v>6771.1916168579555</v>
      </c>
      <c r="E1491" s="63">
        <v>6777.3816364610711</v>
      </c>
      <c r="F1491" s="63">
        <v>6771.5595475898308</v>
      </c>
      <c r="G1491" s="63">
        <v>6769.0353824917065</v>
      </c>
      <c r="H1491" s="63">
        <v>6766.4393871517477</v>
      </c>
      <c r="I1491" s="63">
        <v>6765.6808008464768</v>
      </c>
      <c r="J1491" s="56"/>
      <c r="K1491" s="56"/>
    </row>
    <row r="1492" spans="1:11" x14ac:dyDescent="0.25">
      <c r="A1492" s="59">
        <v>1489</v>
      </c>
      <c r="B1492" s="59">
        <v>1996</v>
      </c>
      <c r="C1492" s="59" t="s">
        <v>52</v>
      </c>
      <c r="D1492" s="63">
        <v>21304.966072773441</v>
      </c>
      <c r="E1492" s="63">
        <v>21579.455377058151</v>
      </c>
      <c r="F1492" s="63">
        <v>21320.965752435619</v>
      </c>
      <c r="G1492" s="63">
        <v>21204.725470571051</v>
      </c>
      <c r="H1492" s="63">
        <v>21077.16834615765</v>
      </c>
      <c r="I1492" s="63">
        <v>20942.49256072165</v>
      </c>
      <c r="J1492" s="56"/>
      <c r="K1492" s="56"/>
    </row>
    <row r="1493" spans="1:11" x14ac:dyDescent="0.25">
      <c r="A1493" s="59">
        <v>1490</v>
      </c>
      <c r="B1493" s="59">
        <v>1996</v>
      </c>
      <c r="C1493" s="59" t="s">
        <v>53</v>
      </c>
      <c r="D1493" s="63">
        <v>817.42668492700295</v>
      </c>
      <c r="E1493" s="63">
        <v>819.06372152401809</v>
      </c>
      <c r="F1493" s="63">
        <v>817.512869944469</v>
      </c>
      <c r="G1493" s="63">
        <v>816.93534566355106</v>
      </c>
      <c r="H1493" s="63">
        <v>816.36180446140099</v>
      </c>
      <c r="I1493" s="63">
        <v>816.19585045664803</v>
      </c>
      <c r="J1493" s="56"/>
      <c r="K1493" s="56"/>
    </row>
    <row r="1494" spans="1:11" x14ac:dyDescent="0.25">
      <c r="A1494" s="59">
        <v>1491</v>
      </c>
      <c r="B1494" s="59">
        <v>1996</v>
      </c>
      <c r="C1494" s="59" t="s">
        <v>54</v>
      </c>
      <c r="D1494" s="63">
        <v>65542.664535702206</v>
      </c>
      <c r="E1494" s="63">
        <v>65939.771436661089</v>
      </c>
      <c r="F1494" s="63">
        <v>65561.429139221305</v>
      </c>
      <c r="G1494" s="63">
        <v>65426.787900573399</v>
      </c>
      <c r="H1494" s="63">
        <v>65288.269447824699</v>
      </c>
      <c r="I1494" s="63">
        <v>65080.303704042504</v>
      </c>
      <c r="J1494" s="56"/>
      <c r="K1494" s="56"/>
    </row>
    <row r="1495" spans="1:11" x14ac:dyDescent="0.25">
      <c r="A1495" s="59">
        <v>1492</v>
      </c>
      <c r="B1495" s="59">
        <v>1996</v>
      </c>
      <c r="C1495" s="59" t="s">
        <v>50</v>
      </c>
      <c r="D1495" s="63">
        <v>71102.954258718601</v>
      </c>
      <c r="E1495" s="63">
        <v>88830.460516106294</v>
      </c>
      <c r="F1495" s="63">
        <v>72983.141734212899</v>
      </c>
      <c r="G1495" s="63">
        <v>49608.054394603889</v>
      </c>
      <c r="H1495" s="63">
        <v>40728.903489892575</v>
      </c>
      <c r="I1495" s="63">
        <v>17957.057892195138</v>
      </c>
      <c r="J1495" s="56"/>
      <c r="K1495" s="56"/>
    </row>
    <row r="1496" spans="1:11" x14ac:dyDescent="0.25">
      <c r="A1496" s="59">
        <v>1493</v>
      </c>
      <c r="B1496" s="59">
        <v>1996</v>
      </c>
      <c r="C1496" s="59" t="s">
        <v>61</v>
      </c>
      <c r="D1496" s="63">
        <v>30418.023673022122</v>
      </c>
      <c r="E1496" s="63">
        <v>30434.123552053155</v>
      </c>
      <c r="F1496" s="63">
        <v>30418.773691977611</v>
      </c>
      <c r="G1496" s="63">
        <v>30413.359795540513</v>
      </c>
      <c r="H1496" s="63">
        <v>30407.870217726319</v>
      </c>
      <c r="I1496" s="63">
        <v>30399.233039857048</v>
      </c>
      <c r="J1496" s="56"/>
      <c r="K1496" s="56"/>
    </row>
    <row r="1497" spans="1:11" x14ac:dyDescent="0.25">
      <c r="A1497" s="59">
        <v>1494</v>
      </c>
      <c r="B1497" s="59">
        <v>1996</v>
      </c>
      <c r="C1497" s="59" t="s">
        <v>55</v>
      </c>
      <c r="D1497" s="63">
        <v>89271.517413563895</v>
      </c>
      <c r="E1497" s="63">
        <v>105766.9067488859</v>
      </c>
      <c r="F1497" s="63">
        <v>90529.240422787087</v>
      </c>
      <c r="G1497" s="63">
        <v>80058.343205278507</v>
      </c>
      <c r="H1497" s="63">
        <v>52578.871286988331</v>
      </c>
      <c r="I1497" s="63">
        <v>36256.058570171292</v>
      </c>
      <c r="J1497" s="56"/>
      <c r="K1497" s="56"/>
    </row>
    <row r="1498" spans="1:11" x14ac:dyDescent="0.25">
      <c r="A1498" s="59">
        <v>1495</v>
      </c>
      <c r="B1498" s="59">
        <v>1996</v>
      </c>
      <c r="C1498" s="59" t="s">
        <v>60</v>
      </c>
      <c r="D1498" s="63">
        <v>12341.870911904467</v>
      </c>
      <c r="E1498" s="63">
        <v>12407.987432625443</v>
      </c>
      <c r="F1498" s="63">
        <v>12345.718892130568</v>
      </c>
      <c r="G1498" s="63">
        <v>12318.960380788614</v>
      </c>
      <c r="H1498" s="63">
        <v>12291.052110058798</v>
      </c>
      <c r="I1498" s="63">
        <v>12277.573864790978</v>
      </c>
      <c r="J1498" s="56"/>
      <c r="K1498" s="56"/>
    </row>
    <row r="1499" spans="1:11" x14ac:dyDescent="0.25">
      <c r="A1499" s="59">
        <v>1496</v>
      </c>
      <c r="B1499" s="59">
        <v>1996</v>
      </c>
      <c r="C1499" s="59" t="s">
        <v>56</v>
      </c>
      <c r="D1499" s="63">
        <v>5191.2443257818704</v>
      </c>
      <c r="E1499" s="63">
        <v>5948.1943116933098</v>
      </c>
      <c r="F1499" s="63">
        <v>5238.0441702043499</v>
      </c>
      <c r="G1499" s="63">
        <v>4873.0448847347106</v>
      </c>
      <c r="H1499" s="63">
        <v>3554.8092236839302</v>
      </c>
      <c r="I1499" s="63">
        <v>2207.3738780284139</v>
      </c>
      <c r="J1499" s="56"/>
      <c r="K1499" s="56"/>
    </row>
    <row r="1500" spans="1:11" x14ac:dyDescent="0.25">
      <c r="A1500" s="59">
        <v>1497</v>
      </c>
      <c r="B1500" s="59">
        <v>1996</v>
      </c>
      <c r="C1500" s="59" t="s">
        <v>57</v>
      </c>
      <c r="D1500" s="63">
        <v>434.07026913107597</v>
      </c>
      <c r="E1500" s="63">
        <v>445.07381119697698</v>
      </c>
      <c r="F1500" s="63">
        <v>434.70443580003598</v>
      </c>
      <c r="G1500" s="63">
        <v>430.30764810322705</v>
      </c>
      <c r="H1500" s="63">
        <v>425.565031566073</v>
      </c>
      <c r="I1500" s="63">
        <v>424.11513547391394</v>
      </c>
      <c r="J1500" s="56"/>
      <c r="K1500" s="56"/>
    </row>
    <row r="1501" spans="1:11" x14ac:dyDescent="0.25">
      <c r="A1501" s="59">
        <v>1498</v>
      </c>
      <c r="B1501" s="59">
        <v>1996</v>
      </c>
      <c r="C1501" s="59" t="s">
        <v>59</v>
      </c>
      <c r="D1501" s="63">
        <v>2484.7374589139599</v>
      </c>
      <c r="E1501" s="63">
        <v>2495.485118907</v>
      </c>
      <c r="F1501" s="63">
        <v>2485.4028495245102</v>
      </c>
      <c r="G1501" s="63">
        <v>2480.7931097938299</v>
      </c>
      <c r="H1501" s="63">
        <v>2475.9634152288199</v>
      </c>
      <c r="I1501" s="63">
        <v>2474.53868847479</v>
      </c>
      <c r="J1501" s="56"/>
      <c r="K1501" s="56"/>
    </row>
    <row r="1502" spans="1:11" x14ac:dyDescent="0.25">
      <c r="A1502" s="59">
        <v>1499</v>
      </c>
      <c r="B1502" s="59">
        <v>1996</v>
      </c>
      <c r="C1502" s="59" t="s">
        <v>58</v>
      </c>
      <c r="D1502" s="63">
        <v>5852.2661924533895</v>
      </c>
      <c r="E1502" s="63">
        <v>5857.3689758120145</v>
      </c>
      <c r="F1502" s="63">
        <v>5852.5678782200712</v>
      </c>
      <c r="G1502" s="63">
        <v>5850.4816287902595</v>
      </c>
      <c r="H1502" s="63">
        <v>5848.3283062059736</v>
      </c>
      <c r="I1502" s="63">
        <v>5847.4486107324647</v>
      </c>
      <c r="J1502" s="56"/>
      <c r="K1502" s="56"/>
    </row>
    <row r="1503" spans="1:11" x14ac:dyDescent="0.25">
      <c r="A1503" s="59">
        <v>1500</v>
      </c>
      <c r="B1503" s="59">
        <v>1996</v>
      </c>
      <c r="C1503" s="59" t="s">
        <v>62</v>
      </c>
      <c r="D1503" s="63">
        <v>112419.56789025541</v>
      </c>
      <c r="E1503" s="63">
        <v>112564.7410126561</v>
      </c>
      <c r="F1503" s="63">
        <v>112427.86961744362</v>
      </c>
      <c r="G1503" s="63">
        <v>112369.60616727764</v>
      </c>
      <c r="H1503" s="63">
        <v>112309.14993876708</v>
      </c>
      <c r="I1503" s="63">
        <v>112268.75166636925</v>
      </c>
      <c r="J1503" s="56"/>
      <c r="K1503" s="56"/>
    </row>
    <row r="1504" spans="1:11" x14ac:dyDescent="0.25">
      <c r="A1504" s="59">
        <v>1501</v>
      </c>
      <c r="B1504" s="59">
        <v>1997</v>
      </c>
      <c r="C1504" s="59">
        <v>1997</v>
      </c>
      <c r="D1504" s="63">
        <v>1032313.1618583343</v>
      </c>
      <c r="E1504" s="63">
        <v>1030861.272759327</v>
      </c>
      <c r="F1504" s="63">
        <v>1009876.5040891482</v>
      </c>
      <c r="G1504" s="63">
        <v>975639.86889955832</v>
      </c>
      <c r="H1504" s="63">
        <v>928007.18840014038</v>
      </c>
      <c r="I1504" s="63">
        <v>888777.89525557566</v>
      </c>
      <c r="J1504" s="56"/>
      <c r="K1504" s="56"/>
    </row>
    <row r="1505" spans="1:11" x14ac:dyDescent="0.25">
      <c r="A1505" s="59">
        <v>1502</v>
      </c>
      <c r="B1505" s="59">
        <v>1997</v>
      </c>
      <c r="C1505" s="59" t="s">
        <v>44</v>
      </c>
      <c r="D1505" s="63">
        <v>96663.725149285048</v>
      </c>
      <c r="E1505" s="63">
        <v>96584.00685839483</v>
      </c>
      <c r="F1505" s="63">
        <v>95575.371150277395</v>
      </c>
      <c r="G1505" s="63">
        <v>94610.171117337508</v>
      </c>
      <c r="H1505" s="63">
        <v>93491.77407997218</v>
      </c>
      <c r="I1505" s="63">
        <v>92709.930097388788</v>
      </c>
      <c r="J1505" s="56"/>
      <c r="K1505" s="56"/>
    </row>
    <row r="1506" spans="1:11" x14ac:dyDescent="0.25">
      <c r="A1506" s="59">
        <v>1503</v>
      </c>
      <c r="B1506" s="59">
        <v>1997</v>
      </c>
      <c r="C1506" s="59" t="s">
        <v>45</v>
      </c>
      <c r="D1506" s="63">
        <v>296303.72783405363</v>
      </c>
      <c r="E1506" s="63">
        <v>296275.11456354678</v>
      </c>
      <c r="F1506" s="63">
        <v>295955.78886278451</v>
      </c>
      <c r="G1506" s="63">
        <v>295723.7647691475</v>
      </c>
      <c r="H1506" s="63">
        <v>295464.75559793541</v>
      </c>
      <c r="I1506" s="63">
        <v>295240.24417704588</v>
      </c>
      <c r="J1506" s="56"/>
      <c r="K1506" s="56"/>
    </row>
    <row r="1507" spans="1:11" x14ac:dyDescent="0.25">
      <c r="A1507" s="59">
        <v>1504</v>
      </c>
      <c r="B1507" s="59">
        <v>1997</v>
      </c>
      <c r="C1507" s="59" t="s">
        <v>46</v>
      </c>
      <c r="D1507" s="63">
        <v>146600.2169513657</v>
      </c>
      <c r="E1507" s="63">
        <v>146426.5146376398</v>
      </c>
      <c r="F1507" s="63">
        <v>144343.3381279801</v>
      </c>
      <c r="G1507" s="63">
        <v>142642.39605550689</v>
      </c>
      <c r="H1507" s="63">
        <v>140396.96918962809</v>
      </c>
      <c r="I1507" s="63">
        <v>137744.99950225421</v>
      </c>
      <c r="J1507" s="56"/>
      <c r="K1507" s="56"/>
    </row>
    <row r="1508" spans="1:11" x14ac:dyDescent="0.25">
      <c r="A1508" s="59">
        <v>1505</v>
      </c>
      <c r="B1508" s="59">
        <v>1997</v>
      </c>
      <c r="C1508" s="59" t="s">
        <v>47</v>
      </c>
      <c r="D1508" s="63">
        <v>31364.1056786146</v>
      </c>
      <c r="E1508" s="63">
        <v>31340.712449168299</v>
      </c>
      <c r="F1508" s="63">
        <v>31022.353045667802</v>
      </c>
      <c r="G1508" s="63">
        <v>30663.573375309599</v>
      </c>
      <c r="H1508" s="63">
        <v>30283.321469669299</v>
      </c>
      <c r="I1508" s="63">
        <v>30146.242351697099</v>
      </c>
      <c r="J1508" s="56"/>
      <c r="K1508" s="56"/>
    </row>
    <row r="1509" spans="1:11" x14ac:dyDescent="0.25">
      <c r="A1509" s="59">
        <v>1506</v>
      </c>
      <c r="B1509" s="59">
        <v>1997</v>
      </c>
      <c r="C1509" s="59" t="s">
        <v>48</v>
      </c>
      <c r="D1509" s="63">
        <v>2705.346822218215</v>
      </c>
      <c r="E1509" s="63">
        <v>2705.0504245559769</v>
      </c>
      <c r="F1509" s="63">
        <v>2701.6769617319233</v>
      </c>
      <c r="G1509" s="63">
        <v>2699.155215297968</v>
      </c>
      <c r="H1509" s="63">
        <v>2696.2879990468941</v>
      </c>
      <c r="I1509" s="63">
        <v>2693.8150785195066</v>
      </c>
      <c r="J1509" s="56"/>
      <c r="K1509" s="56"/>
    </row>
    <row r="1510" spans="1:11" x14ac:dyDescent="0.25">
      <c r="A1510" s="59">
        <v>1507</v>
      </c>
      <c r="B1510" s="59">
        <v>1997</v>
      </c>
      <c r="C1510" s="59" t="s">
        <v>49</v>
      </c>
      <c r="D1510" s="63">
        <v>1922.9655282459701</v>
      </c>
      <c r="E1510" s="63">
        <v>1921.799854425388</v>
      </c>
      <c r="F1510" s="63">
        <v>1907.9596617381549</v>
      </c>
      <c r="G1510" s="63">
        <v>1897.467427828881</v>
      </c>
      <c r="H1510" s="63">
        <v>1883.7365824814888</v>
      </c>
      <c r="I1510" s="63">
        <v>1869.2016965229791</v>
      </c>
      <c r="J1510" s="56"/>
      <c r="K1510" s="56"/>
    </row>
    <row r="1511" spans="1:11" x14ac:dyDescent="0.25">
      <c r="A1511" s="59">
        <v>1508</v>
      </c>
      <c r="B1511" s="59">
        <v>1997</v>
      </c>
      <c r="C1511" s="59" t="s">
        <v>51</v>
      </c>
      <c r="D1511" s="63">
        <v>6776.6458987991937</v>
      </c>
      <c r="E1511" s="63">
        <v>6776.3862173232492</v>
      </c>
      <c r="F1511" s="63">
        <v>6773.1098073549192</v>
      </c>
      <c r="G1511" s="63">
        <v>6769.8635915347213</v>
      </c>
      <c r="H1511" s="63">
        <v>6766.8130449566897</v>
      </c>
      <c r="I1511" s="63">
        <v>6765.7969431225001</v>
      </c>
      <c r="J1511" s="56"/>
      <c r="K1511" s="56"/>
    </row>
    <row r="1512" spans="1:11" x14ac:dyDescent="0.25">
      <c r="A1512" s="59">
        <v>1509</v>
      </c>
      <c r="B1512" s="59">
        <v>1997</v>
      </c>
      <c r="C1512" s="59" t="s">
        <v>52</v>
      </c>
      <c r="D1512" s="63">
        <v>21547.050007185549</v>
      </c>
      <c r="E1512" s="63">
        <v>21535.563982575724</v>
      </c>
      <c r="F1512" s="63">
        <v>21389.500193013821</v>
      </c>
      <c r="G1512" s="63">
        <v>21248.928855631777</v>
      </c>
      <c r="H1512" s="63">
        <v>21092.80899311975</v>
      </c>
      <c r="I1512" s="63">
        <v>20994.313409525959</v>
      </c>
      <c r="J1512" s="56"/>
      <c r="K1512" s="56"/>
    </row>
    <row r="1513" spans="1:11" x14ac:dyDescent="0.25">
      <c r="A1513" s="59">
        <v>1510</v>
      </c>
      <c r="B1513" s="59">
        <v>1997</v>
      </c>
      <c r="C1513" s="59" t="s">
        <v>53</v>
      </c>
      <c r="D1513" s="63">
        <v>818.83984427688404</v>
      </c>
      <c r="E1513" s="63">
        <v>818.76335968792898</v>
      </c>
      <c r="F1513" s="63">
        <v>817.88677440988897</v>
      </c>
      <c r="G1513" s="63">
        <v>817.12173499804703</v>
      </c>
      <c r="H1513" s="63">
        <v>816.44377359562804</v>
      </c>
      <c r="I1513" s="63">
        <v>816.22122989737295</v>
      </c>
      <c r="J1513" s="56"/>
      <c r="K1513" s="56"/>
    </row>
    <row r="1514" spans="1:11" x14ac:dyDescent="0.25">
      <c r="A1514" s="59">
        <v>1511</v>
      </c>
      <c r="B1514" s="59">
        <v>1997</v>
      </c>
      <c r="C1514" s="59" t="s">
        <v>54</v>
      </c>
      <c r="D1514" s="63">
        <v>65883.498477318499</v>
      </c>
      <c r="E1514" s="63">
        <v>65864.267847645911</v>
      </c>
      <c r="F1514" s="63">
        <v>65647.621909409907</v>
      </c>
      <c r="G1514" s="63">
        <v>65481.609987422504</v>
      </c>
      <c r="H1514" s="63">
        <v>65302.035341296498</v>
      </c>
      <c r="I1514" s="63">
        <v>65162.2935889906</v>
      </c>
      <c r="J1514" s="56"/>
      <c r="K1514" s="56"/>
    </row>
    <row r="1515" spans="1:11" x14ac:dyDescent="0.25">
      <c r="A1515" s="59">
        <v>1512</v>
      </c>
      <c r="B1515" s="59">
        <v>1997</v>
      </c>
      <c r="C1515" s="59" t="s">
        <v>50</v>
      </c>
      <c r="D1515" s="63">
        <v>87475.071193120195</v>
      </c>
      <c r="E1515" s="63">
        <v>86970.648615962695</v>
      </c>
      <c r="F1515" s="63">
        <v>78914.524585073697</v>
      </c>
      <c r="G1515" s="63">
        <v>59827.288836949301</v>
      </c>
      <c r="H1515" s="63">
        <v>43061.496919592471</v>
      </c>
      <c r="I1515" s="63">
        <v>29962.853073296072</v>
      </c>
      <c r="J1515" s="56"/>
      <c r="K1515" s="56"/>
    </row>
    <row r="1516" spans="1:11" x14ac:dyDescent="0.25">
      <c r="A1516" s="59">
        <v>1513</v>
      </c>
      <c r="B1516" s="59">
        <v>1997</v>
      </c>
      <c r="C1516" s="59" t="s">
        <v>61</v>
      </c>
      <c r="D1516" s="63">
        <v>30431.846558925492</v>
      </c>
      <c r="E1516" s="63">
        <v>30431.066599879021</v>
      </c>
      <c r="F1516" s="63">
        <v>30422.253422803449</v>
      </c>
      <c r="G1516" s="63">
        <v>30415.622033124393</v>
      </c>
      <c r="H1516" s="63">
        <v>30408.377611607797</v>
      </c>
      <c r="I1516" s="63">
        <v>30402.585926650027</v>
      </c>
      <c r="J1516" s="56"/>
      <c r="K1516" s="56"/>
    </row>
    <row r="1517" spans="1:11" x14ac:dyDescent="0.25">
      <c r="A1517" s="59">
        <v>1514</v>
      </c>
      <c r="B1517" s="59">
        <v>1997</v>
      </c>
      <c r="C1517" s="59" t="s">
        <v>55</v>
      </c>
      <c r="D1517" s="63">
        <v>104218.69760704591</v>
      </c>
      <c r="E1517" s="63">
        <v>103651.56814587681</v>
      </c>
      <c r="F1517" s="63">
        <v>95371.150888338598</v>
      </c>
      <c r="G1517" s="63">
        <v>84350.348358335788</v>
      </c>
      <c r="H1517" s="63">
        <v>58873.509706705285</v>
      </c>
      <c r="I1517" s="63">
        <v>38752.397954265034</v>
      </c>
      <c r="J1517" s="56"/>
      <c r="K1517" s="56"/>
    </row>
    <row r="1518" spans="1:11" x14ac:dyDescent="0.25">
      <c r="A1518" s="59">
        <v>1515</v>
      </c>
      <c r="B1518" s="59">
        <v>1997</v>
      </c>
      <c r="C1518" s="59" t="s">
        <v>60</v>
      </c>
      <c r="D1518" s="63">
        <v>12399.990329582068</v>
      </c>
      <c r="E1518" s="63">
        <v>12397.176832260049</v>
      </c>
      <c r="F1518" s="63">
        <v>12362.066678394207</v>
      </c>
      <c r="G1518" s="63">
        <v>12328.127401808017</v>
      </c>
      <c r="H1518" s="63">
        <v>12294.894697766485</v>
      </c>
      <c r="I1518" s="63">
        <v>12281.189091060261</v>
      </c>
      <c r="J1518" s="56"/>
      <c r="K1518" s="56"/>
    </row>
    <row r="1519" spans="1:11" x14ac:dyDescent="0.25">
      <c r="A1519" s="59">
        <v>1516</v>
      </c>
      <c r="B1519" s="59">
        <v>1997</v>
      </c>
      <c r="C1519" s="59" t="s">
        <v>56</v>
      </c>
      <c r="D1519" s="63">
        <v>5859.5496482786093</v>
      </c>
      <c r="E1519" s="63">
        <v>5828.0758383598004</v>
      </c>
      <c r="F1519" s="63">
        <v>5428.9780003176302</v>
      </c>
      <c r="G1519" s="63">
        <v>5008.7899292524999</v>
      </c>
      <c r="H1519" s="63">
        <v>4105.4240074950594</v>
      </c>
      <c r="I1519" s="63">
        <v>2207.5439976387242</v>
      </c>
      <c r="J1519" s="56"/>
      <c r="K1519" s="56"/>
    </row>
    <row r="1520" spans="1:11" x14ac:dyDescent="0.25">
      <c r="A1520" s="59">
        <v>1517</v>
      </c>
      <c r="B1520" s="59">
        <v>1997</v>
      </c>
      <c r="C1520" s="59" t="s">
        <v>57</v>
      </c>
      <c r="D1520" s="63">
        <v>443.68011429632401</v>
      </c>
      <c r="E1520" s="63">
        <v>443.19704052045802</v>
      </c>
      <c r="F1520" s="63">
        <v>437.37506126550301</v>
      </c>
      <c r="G1520" s="63">
        <v>431.76561897940599</v>
      </c>
      <c r="H1520" s="63">
        <v>426.26765924310803</v>
      </c>
      <c r="I1520" s="63">
        <v>424.33927139536002</v>
      </c>
      <c r="J1520" s="56"/>
      <c r="K1520" s="56"/>
    </row>
    <row r="1521" spans="1:11" x14ac:dyDescent="0.25">
      <c r="A1521" s="59">
        <v>1518</v>
      </c>
      <c r="B1521" s="59">
        <v>1997</v>
      </c>
      <c r="C1521" s="59" t="s">
        <v>59</v>
      </c>
      <c r="D1521" s="63">
        <v>2494.2704546540899</v>
      </c>
      <c r="E1521" s="63">
        <v>2493.8367037036201</v>
      </c>
      <c r="F1521" s="63">
        <v>2488.1768101043399</v>
      </c>
      <c r="G1521" s="63">
        <v>2482.3165016234602</v>
      </c>
      <c r="H1521" s="63">
        <v>2476.6630289800901</v>
      </c>
      <c r="I1521" s="63">
        <v>2474.7571834513401</v>
      </c>
      <c r="J1521" s="56"/>
      <c r="K1521" s="56"/>
    </row>
    <row r="1522" spans="1:11" x14ac:dyDescent="0.25">
      <c r="A1522" s="59">
        <v>1519</v>
      </c>
      <c r="B1522" s="59">
        <v>1997</v>
      </c>
      <c r="C1522" s="59" t="s">
        <v>58</v>
      </c>
      <c r="D1522" s="63">
        <v>5856.7646156815299</v>
      </c>
      <c r="E1522" s="63">
        <v>5856.5508483124358</v>
      </c>
      <c r="F1522" s="63">
        <v>5853.8448012025046</v>
      </c>
      <c r="G1522" s="63">
        <v>5851.1849456838563</v>
      </c>
      <c r="H1522" s="63">
        <v>5848.6285269209147</v>
      </c>
      <c r="I1522" s="63">
        <v>5847.6554610509029</v>
      </c>
      <c r="J1522" s="56"/>
      <c r="K1522" s="56"/>
    </row>
    <row r="1523" spans="1:11" x14ac:dyDescent="0.25">
      <c r="A1523" s="59">
        <v>1520</v>
      </c>
      <c r="B1523" s="59">
        <v>1997</v>
      </c>
      <c r="C1523" s="59" t="s">
        <v>62</v>
      </c>
      <c r="D1523" s="63">
        <v>112547.16914538665</v>
      </c>
      <c r="E1523" s="63">
        <v>112540.97193948807</v>
      </c>
      <c r="F1523" s="63">
        <v>112463.52734728003</v>
      </c>
      <c r="G1523" s="63">
        <v>112390.37314378636</v>
      </c>
      <c r="H1523" s="63">
        <v>112316.98017012715</v>
      </c>
      <c r="I1523" s="63">
        <v>112281.51522180307</v>
      </c>
      <c r="J1523" s="56"/>
      <c r="K1523" s="56"/>
    </row>
    <row r="1524" spans="1:11" x14ac:dyDescent="0.25">
      <c r="A1524" s="59">
        <v>1521</v>
      </c>
      <c r="B1524" s="59">
        <v>1998</v>
      </c>
      <c r="C1524" s="59">
        <v>1998</v>
      </c>
      <c r="D1524" s="63">
        <v>940025.98982593208</v>
      </c>
      <c r="E1524" s="63">
        <v>1042854.2753556395</v>
      </c>
      <c r="F1524" s="63">
        <v>1011968.3223193211</v>
      </c>
      <c r="G1524" s="63">
        <v>982279.68525172654</v>
      </c>
      <c r="H1524" s="63">
        <v>930987.1274287519</v>
      </c>
      <c r="I1524" s="63">
        <v>887214.68789842841</v>
      </c>
      <c r="J1524" s="56"/>
      <c r="K1524" s="56"/>
    </row>
    <row r="1525" spans="1:11" x14ac:dyDescent="0.25">
      <c r="A1525" s="59">
        <v>1522</v>
      </c>
      <c r="B1525" s="59">
        <v>1998</v>
      </c>
      <c r="C1525" s="59" t="s">
        <v>44</v>
      </c>
      <c r="D1525" s="63">
        <v>93698.294206372084</v>
      </c>
      <c r="E1525" s="63">
        <v>97278.802301170916</v>
      </c>
      <c r="F1525" s="63">
        <v>95663.277403729444</v>
      </c>
      <c r="G1525" s="63">
        <v>94722.455449501664</v>
      </c>
      <c r="H1525" s="63">
        <v>93535.728921722766</v>
      </c>
      <c r="I1525" s="63">
        <v>92651.262117779028</v>
      </c>
      <c r="J1525" s="56"/>
      <c r="K1525" s="56"/>
    </row>
    <row r="1526" spans="1:11" x14ac:dyDescent="0.25">
      <c r="A1526" s="59">
        <v>1523</v>
      </c>
      <c r="B1526" s="59">
        <v>1998</v>
      </c>
      <c r="C1526" s="59" t="s">
        <v>45</v>
      </c>
      <c r="D1526" s="63">
        <v>295499.19743659638</v>
      </c>
      <c r="E1526" s="63">
        <v>296543.6413906719</v>
      </c>
      <c r="F1526" s="63">
        <v>295980.61991938762</v>
      </c>
      <c r="G1526" s="63">
        <v>295746.19154281565</v>
      </c>
      <c r="H1526" s="63">
        <v>295471.62342322379</v>
      </c>
      <c r="I1526" s="63">
        <v>295221.6921270077</v>
      </c>
      <c r="J1526" s="56"/>
      <c r="K1526" s="56"/>
    </row>
    <row r="1527" spans="1:11" x14ac:dyDescent="0.25">
      <c r="A1527" s="59">
        <v>1524</v>
      </c>
      <c r="B1527" s="59">
        <v>1998</v>
      </c>
      <c r="C1527" s="59" t="s">
        <v>46</v>
      </c>
      <c r="D1527" s="63">
        <v>140704.3674902136</v>
      </c>
      <c r="E1527" s="63">
        <v>147979.1199836689</v>
      </c>
      <c r="F1527" s="63">
        <v>144515.5067992986</v>
      </c>
      <c r="G1527" s="63">
        <v>142814.0011971615</v>
      </c>
      <c r="H1527" s="63">
        <v>140458.26897170741</v>
      </c>
      <c r="I1527" s="63">
        <v>137457.8674362771</v>
      </c>
      <c r="J1527" s="56"/>
      <c r="K1527" s="56"/>
    </row>
    <row r="1528" spans="1:11" x14ac:dyDescent="0.25">
      <c r="A1528" s="59">
        <v>1525</v>
      </c>
      <c r="B1528" s="59">
        <v>1998</v>
      </c>
      <c r="C1528" s="59" t="s">
        <v>47</v>
      </c>
      <c r="D1528" s="63">
        <v>30371.3879343056</v>
      </c>
      <c r="E1528" s="63">
        <v>31536.5557480893</v>
      </c>
      <c r="F1528" s="63">
        <v>31051.898264930602</v>
      </c>
      <c r="G1528" s="63">
        <v>30709.921083568701</v>
      </c>
      <c r="H1528" s="63">
        <v>30302.713133138899</v>
      </c>
      <c r="I1528" s="63">
        <v>30143.9405559646</v>
      </c>
      <c r="J1528" s="56"/>
      <c r="K1528" s="56"/>
    </row>
    <row r="1529" spans="1:11" x14ac:dyDescent="0.25">
      <c r="A1529" s="59">
        <v>1526</v>
      </c>
      <c r="B1529" s="59">
        <v>1998</v>
      </c>
      <c r="C1529" s="59" t="s">
        <v>48</v>
      </c>
      <c r="D1529" s="63">
        <v>2696.6715334892915</v>
      </c>
      <c r="E1529" s="63">
        <v>2707.7933810018899</v>
      </c>
      <c r="F1529" s="63">
        <v>2701.9434610252938</v>
      </c>
      <c r="G1529" s="63">
        <v>2699.4014500242638</v>
      </c>
      <c r="H1529" s="63">
        <v>2696.3646038016668</v>
      </c>
      <c r="I1529" s="63">
        <v>2693.6121395124419</v>
      </c>
      <c r="J1529" s="56"/>
      <c r="K1529" s="56"/>
    </row>
    <row r="1530" spans="1:11" x14ac:dyDescent="0.25">
      <c r="A1530" s="59">
        <v>1527</v>
      </c>
      <c r="B1530" s="59">
        <v>1998</v>
      </c>
      <c r="C1530" s="59" t="s">
        <v>49</v>
      </c>
      <c r="D1530" s="63">
        <v>1885.296583836106</v>
      </c>
      <c r="E1530" s="63">
        <v>1932.206844543708</v>
      </c>
      <c r="F1530" s="63">
        <v>1909.08264875345</v>
      </c>
      <c r="G1530" s="63">
        <v>1898.4364054158459</v>
      </c>
      <c r="H1530" s="63">
        <v>1884.0348055516811</v>
      </c>
      <c r="I1530" s="63">
        <v>1867.8799836737951</v>
      </c>
      <c r="J1530" s="56"/>
      <c r="K1530" s="56"/>
    </row>
    <row r="1531" spans="1:11" x14ac:dyDescent="0.25">
      <c r="A1531" s="59">
        <v>1528</v>
      </c>
      <c r="B1531" s="59">
        <v>1998</v>
      </c>
      <c r="C1531" s="59" t="s">
        <v>51</v>
      </c>
      <c r="D1531" s="63">
        <v>6767.4881917037128</v>
      </c>
      <c r="E1531" s="63">
        <v>6778.6635311939772</v>
      </c>
      <c r="F1531" s="63">
        <v>6773.3961688875552</v>
      </c>
      <c r="G1531" s="63">
        <v>6770.261007844756</v>
      </c>
      <c r="H1531" s="63">
        <v>6766.9601774801295</v>
      </c>
      <c r="I1531" s="63">
        <v>6765.7802349395315</v>
      </c>
      <c r="J1531" s="56"/>
      <c r="K1531" s="56"/>
    </row>
    <row r="1532" spans="1:11" x14ac:dyDescent="0.25">
      <c r="A1532" s="59">
        <v>1529</v>
      </c>
      <c r="B1532" s="59">
        <v>1998</v>
      </c>
      <c r="C1532" s="59" t="s">
        <v>52</v>
      </c>
      <c r="D1532" s="63">
        <v>21122.017588507559</v>
      </c>
      <c r="E1532" s="63">
        <v>21635.35772659531</v>
      </c>
      <c r="F1532" s="63">
        <v>21402.271172133369</v>
      </c>
      <c r="G1532" s="63">
        <v>21265.337642704148</v>
      </c>
      <c r="H1532" s="63">
        <v>21099.03193515067</v>
      </c>
      <c r="I1532" s="63">
        <v>20987.609091739581</v>
      </c>
      <c r="J1532" s="56"/>
      <c r="K1532" s="56"/>
    </row>
    <row r="1533" spans="1:11" x14ac:dyDescent="0.25">
      <c r="A1533" s="59">
        <v>1530</v>
      </c>
      <c r="B1533" s="59">
        <v>1998</v>
      </c>
      <c r="C1533" s="59" t="s">
        <v>53</v>
      </c>
      <c r="D1533" s="63">
        <v>816.59220177516897</v>
      </c>
      <c r="E1533" s="63">
        <v>819.48258693749995</v>
      </c>
      <c r="F1533" s="63">
        <v>817.95811201934703</v>
      </c>
      <c r="G1533" s="63">
        <v>817.21210515319103</v>
      </c>
      <c r="H1533" s="63">
        <v>816.47607592346208</v>
      </c>
      <c r="I1533" s="63">
        <v>816.21757938762107</v>
      </c>
      <c r="J1533" s="56"/>
      <c r="K1533" s="56"/>
    </row>
    <row r="1534" spans="1:11" x14ac:dyDescent="0.25">
      <c r="A1534" s="59">
        <v>1531</v>
      </c>
      <c r="B1534" s="59">
        <v>1998</v>
      </c>
      <c r="C1534" s="59" t="s">
        <v>54</v>
      </c>
      <c r="D1534" s="63">
        <v>65329.358780641298</v>
      </c>
      <c r="E1534" s="63">
        <v>66044.521504221499</v>
      </c>
      <c r="F1534" s="63">
        <v>65664.710526948096</v>
      </c>
      <c r="G1534" s="63">
        <v>65498.652341874607</v>
      </c>
      <c r="H1534" s="63">
        <v>65307.644177599803</v>
      </c>
      <c r="I1534" s="63">
        <v>65151.321928244099</v>
      </c>
      <c r="J1534" s="56"/>
      <c r="K1534" s="56"/>
    </row>
    <row r="1535" spans="1:11" x14ac:dyDescent="0.25">
      <c r="A1535" s="59">
        <v>1532</v>
      </c>
      <c r="B1535" s="59">
        <v>1998</v>
      </c>
      <c r="C1535" s="59" t="s">
        <v>50</v>
      </c>
      <c r="D1535" s="63">
        <v>45817.148702854065</v>
      </c>
      <c r="E1535" s="63">
        <v>90963.940473917508</v>
      </c>
      <c r="F1535" s="63">
        <v>79793.418927891791</v>
      </c>
      <c r="G1535" s="63">
        <v>64469.2013104219</v>
      </c>
      <c r="H1535" s="63">
        <v>43777.00020272527</v>
      </c>
      <c r="I1535" s="63">
        <v>29084.948554477407</v>
      </c>
      <c r="J1535" s="56"/>
      <c r="K1535" s="56"/>
    </row>
    <row r="1536" spans="1:11" x14ac:dyDescent="0.25">
      <c r="A1536" s="59">
        <v>1533</v>
      </c>
      <c r="B1536" s="59">
        <v>1998</v>
      </c>
      <c r="C1536" s="59" t="s">
        <v>61</v>
      </c>
      <c r="D1536" s="63">
        <v>30409.40832544049</v>
      </c>
      <c r="E1536" s="63">
        <v>30438.338041229523</v>
      </c>
      <c r="F1536" s="63">
        <v>30422.947426070117</v>
      </c>
      <c r="G1536" s="63">
        <v>30416.28422321481</v>
      </c>
      <c r="H1536" s="63">
        <v>30408.586342485203</v>
      </c>
      <c r="I1536" s="63">
        <v>30402.129711568392</v>
      </c>
      <c r="J1536" s="56"/>
      <c r="K1536" s="56"/>
    </row>
    <row r="1537" spans="1:11" x14ac:dyDescent="0.25">
      <c r="A1537" s="59">
        <v>1534</v>
      </c>
      <c r="B1537" s="59">
        <v>1998</v>
      </c>
      <c r="C1537" s="59" t="s">
        <v>55</v>
      </c>
      <c r="D1537" s="63">
        <v>67039.802930962702</v>
      </c>
      <c r="E1537" s="63">
        <v>108274.9974015597</v>
      </c>
      <c r="F1537" s="63">
        <v>96191.5030300707</v>
      </c>
      <c r="G1537" s="63">
        <v>85887.615918795709</v>
      </c>
      <c r="H1537" s="63">
        <v>60877.110540200549</v>
      </c>
      <c r="I1537" s="63">
        <v>38455.786917262711</v>
      </c>
      <c r="J1537" s="56"/>
      <c r="K1537" s="56"/>
    </row>
    <row r="1538" spans="1:11" x14ac:dyDescent="0.25">
      <c r="A1538" s="59">
        <v>1535</v>
      </c>
      <c r="B1538" s="59">
        <v>1998</v>
      </c>
      <c r="C1538" s="59" t="s">
        <v>60</v>
      </c>
      <c r="D1538" s="63">
        <v>12301.895993057762</v>
      </c>
      <c r="E1538" s="63">
        <v>12422.016121663693</v>
      </c>
      <c r="F1538" s="63">
        <v>12365.106677802685</v>
      </c>
      <c r="G1538" s="63">
        <v>12332.211883525471</v>
      </c>
      <c r="H1538" s="63">
        <v>12296.411628633863</v>
      </c>
      <c r="I1538" s="63">
        <v>12280.692421541104</v>
      </c>
      <c r="J1538" s="56"/>
      <c r="K1538" s="56"/>
    </row>
    <row r="1539" spans="1:11" x14ac:dyDescent="0.25">
      <c r="A1539" s="59">
        <v>1536</v>
      </c>
      <c r="B1539" s="59">
        <v>1998</v>
      </c>
      <c r="C1539" s="59" t="s">
        <v>56</v>
      </c>
      <c r="D1539" s="63">
        <v>4480.9734280591201</v>
      </c>
      <c r="E1539" s="63">
        <v>6099.9216302641898</v>
      </c>
      <c r="F1539" s="63">
        <v>5463.8388919727495</v>
      </c>
      <c r="G1539" s="63">
        <v>5066.5319978215193</v>
      </c>
      <c r="H1539" s="63">
        <v>4216.8550899803595</v>
      </c>
      <c r="I1539" s="63">
        <v>2207.5204006013041</v>
      </c>
      <c r="J1539" s="56"/>
      <c r="K1539" s="56"/>
    </row>
    <row r="1540" spans="1:11" x14ac:dyDescent="0.25">
      <c r="A1540" s="59">
        <v>1537</v>
      </c>
      <c r="B1540" s="59">
        <v>1998</v>
      </c>
      <c r="C1540" s="59" t="s">
        <v>57</v>
      </c>
      <c r="D1540" s="63">
        <v>427.51847739163998</v>
      </c>
      <c r="E1540" s="63">
        <v>447.604389568035</v>
      </c>
      <c r="F1540" s="63">
        <v>437.87060879630906</v>
      </c>
      <c r="G1540" s="63">
        <v>432.45877002202099</v>
      </c>
      <c r="H1540" s="63">
        <v>426.54222534907103</v>
      </c>
      <c r="I1540" s="63">
        <v>424.307082502931</v>
      </c>
      <c r="J1540" s="56"/>
      <c r="K1540" s="56"/>
    </row>
    <row r="1541" spans="1:11" x14ac:dyDescent="0.25">
      <c r="A1541" s="59">
        <v>1538</v>
      </c>
      <c r="B1541" s="59">
        <v>1998</v>
      </c>
      <c r="C1541" s="59" t="s">
        <v>59</v>
      </c>
      <c r="D1541" s="63">
        <v>2477.92362564011</v>
      </c>
      <c r="E1541" s="63">
        <v>2497.54595787267</v>
      </c>
      <c r="F1541" s="63">
        <v>2488.6833992116199</v>
      </c>
      <c r="G1541" s="63">
        <v>2483.0439574658599</v>
      </c>
      <c r="H1541" s="63">
        <v>2476.9381460470599</v>
      </c>
      <c r="I1541" s="63">
        <v>2474.7257568733098</v>
      </c>
      <c r="J1541" s="56"/>
      <c r="K1541" s="56"/>
    </row>
    <row r="1542" spans="1:11" x14ac:dyDescent="0.25">
      <c r="A1542" s="59">
        <v>1539</v>
      </c>
      <c r="B1542" s="59">
        <v>1998</v>
      </c>
      <c r="C1542" s="59" t="s">
        <v>58</v>
      </c>
      <c r="D1542" s="63">
        <v>5849.1748588565169</v>
      </c>
      <c r="E1542" s="63">
        <v>5858.4160213933028</v>
      </c>
      <c r="F1542" s="63">
        <v>5854.0813199061931</v>
      </c>
      <c r="G1542" s="63">
        <v>5851.5069668675178</v>
      </c>
      <c r="H1542" s="63">
        <v>5848.7470464792177</v>
      </c>
      <c r="I1542" s="63">
        <v>5847.626639140306</v>
      </c>
      <c r="J1542" s="56"/>
      <c r="K1542" s="56"/>
    </row>
    <row r="1543" spans="1:11" x14ac:dyDescent="0.25">
      <c r="A1543" s="59">
        <v>1540</v>
      </c>
      <c r="B1543" s="59">
        <v>1998</v>
      </c>
      <c r="C1543" s="59" t="s">
        <v>62</v>
      </c>
      <c r="D1543" s="63">
        <v>112331.47153622874</v>
      </c>
      <c r="E1543" s="63">
        <v>112595.3503200759</v>
      </c>
      <c r="F1543" s="63">
        <v>112470.20756048567</v>
      </c>
      <c r="G1543" s="63">
        <v>112398.95999752746</v>
      </c>
      <c r="H1543" s="63">
        <v>112320.08998155106</v>
      </c>
      <c r="I1543" s="63">
        <v>112279.76721993547</v>
      </c>
      <c r="J1543" s="56"/>
      <c r="K1543" s="56"/>
    </row>
    <row r="1544" spans="1:11" x14ac:dyDescent="0.25">
      <c r="A1544" s="59">
        <v>1541</v>
      </c>
      <c r="B1544" s="59">
        <v>1999</v>
      </c>
      <c r="C1544" s="59">
        <v>1999</v>
      </c>
      <c r="D1544" s="63">
        <v>1014731.9907127932</v>
      </c>
      <c r="E1544" s="63">
        <v>1038843.1044823588</v>
      </c>
      <c r="F1544" s="63">
        <v>1017730.0486558597</v>
      </c>
      <c r="G1544" s="63">
        <v>996827.63411307754</v>
      </c>
      <c r="H1544" s="63">
        <v>941864.36090459081</v>
      </c>
      <c r="I1544" s="63">
        <v>910369.86481675797</v>
      </c>
      <c r="J1544" s="56"/>
      <c r="K1544" s="56"/>
    </row>
    <row r="1545" spans="1:11" x14ac:dyDescent="0.25">
      <c r="A1545" s="59">
        <v>1542</v>
      </c>
      <c r="B1545" s="59">
        <v>1999</v>
      </c>
      <c r="C1545" s="59" t="s">
        <v>44</v>
      </c>
      <c r="D1545" s="63">
        <v>95783.899970569153</v>
      </c>
      <c r="E1545" s="63">
        <v>97037.326379102844</v>
      </c>
      <c r="F1545" s="63">
        <v>95920.385568754267</v>
      </c>
      <c r="G1545" s="63">
        <v>95097.287317777591</v>
      </c>
      <c r="H1545" s="63">
        <v>93737.617525758629</v>
      </c>
      <c r="I1545" s="63">
        <v>93336.981575285812</v>
      </c>
      <c r="J1545" s="56"/>
      <c r="K1545" s="56"/>
    </row>
    <row r="1546" spans="1:11" x14ac:dyDescent="0.25">
      <c r="A1546" s="59">
        <v>1543</v>
      </c>
      <c r="B1546" s="59">
        <v>1999</v>
      </c>
      <c r="C1546" s="59" t="s">
        <v>45</v>
      </c>
      <c r="D1546" s="63">
        <v>296015.60587708373</v>
      </c>
      <c r="E1546" s="63">
        <v>296445.20510633406</v>
      </c>
      <c r="F1546" s="63">
        <v>296056.46920132783</v>
      </c>
      <c r="G1546" s="63">
        <v>295830.81243005558</v>
      </c>
      <c r="H1546" s="63">
        <v>295506.50375888037</v>
      </c>
      <c r="I1546" s="63">
        <v>295441.75720152404</v>
      </c>
      <c r="J1546" s="56"/>
      <c r="K1546" s="56"/>
    </row>
    <row r="1547" spans="1:11" x14ac:dyDescent="0.25">
      <c r="A1547" s="59">
        <v>1544</v>
      </c>
      <c r="B1547" s="59">
        <v>1999</v>
      </c>
      <c r="C1547" s="59" t="s">
        <v>46</v>
      </c>
      <c r="D1547" s="63">
        <v>144754.99300686791</v>
      </c>
      <c r="E1547" s="63">
        <v>147429.92022713751</v>
      </c>
      <c r="F1547" s="63">
        <v>145030.2427172852</v>
      </c>
      <c r="G1547" s="63">
        <v>143448.0137964504</v>
      </c>
      <c r="H1547" s="63">
        <v>140769.80214055709</v>
      </c>
      <c r="I1547" s="63">
        <v>140190.1438532648</v>
      </c>
      <c r="J1547" s="56"/>
      <c r="K1547" s="56"/>
    </row>
    <row r="1548" spans="1:11" x14ac:dyDescent="0.25">
      <c r="A1548" s="59">
        <v>1545</v>
      </c>
      <c r="B1548" s="59">
        <v>1999</v>
      </c>
      <c r="C1548" s="59" t="s">
        <v>47</v>
      </c>
      <c r="D1548" s="63">
        <v>31091.826097687499</v>
      </c>
      <c r="E1548" s="63">
        <v>31470.5327283193</v>
      </c>
      <c r="F1548" s="63">
        <v>31136.1919220241</v>
      </c>
      <c r="G1548" s="63">
        <v>30854.0503393707</v>
      </c>
      <c r="H1548" s="63">
        <v>30387.075040158601</v>
      </c>
      <c r="I1548" s="63">
        <v>30213.559454304301</v>
      </c>
      <c r="J1548" s="56"/>
      <c r="K1548" s="56"/>
    </row>
    <row r="1549" spans="1:11" x14ac:dyDescent="0.25">
      <c r="A1549" s="59">
        <v>1546</v>
      </c>
      <c r="B1549" s="59">
        <v>1999</v>
      </c>
      <c r="C1549" s="59" t="s">
        <v>48</v>
      </c>
      <c r="D1549" s="63">
        <v>2702.3177962424352</v>
      </c>
      <c r="E1549" s="63">
        <v>2706.7978504222619</v>
      </c>
      <c r="F1549" s="63">
        <v>2702.7532830249729</v>
      </c>
      <c r="G1549" s="63">
        <v>2700.3256573034841</v>
      </c>
      <c r="H1549" s="63">
        <v>2696.7526963244591</v>
      </c>
      <c r="I1549" s="63">
        <v>2696.0312705246979</v>
      </c>
      <c r="J1549" s="56"/>
      <c r="K1549" s="56"/>
    </row>
    <row r="1550" spans="1:11" x14ac:dyDescent="0.25">
      <c r="A1550" s="59">
        <v>1547</v>
      </c>
      <c r="B1550" s="59">
        <v>1999</v>
      </c>
      <c r="C1550" s="59" t="s">
        <v>49</v>
      </c>
      <c r="D1550" s="63">
        <v>1910.6542994884771</v>
      </c>
      <c r="E1550" s="63">
        <v>1928.530752609161</v>
      </c>
      <c r="F1550" s="63">
        <v>1912.4721141536429</v>
      </c>
      <c r="G1550" s="63">
        <v>1902.2516913914819</v>
      </c>
      <c r="H1550" s="63">
        <v>1885.6496377521003</v>
      </c>
      <c r="I1550" s="63">
        <v>1882.7681702770271</v>
      </c>
      <c r="J1550" s="56"/>
      <c r="K1550" s="56"/>
    </row>
    <row r="1551" spans="1:11" x14ac:dyDescent="0.25">
      <c r="A1551" s="59">
        <v>1548</v>
      </c>
      <c r="B1551" s="59">
        <v>1999</v>
      </c>
      <c r="C1551" s="59" t="s">
        <v>51</v>
      </c>
      <c r="D1551" s="63">
        <v>6773.7883812318105</v>
      </c>
      <c r="E1551" s="63">
        <v>6777.867883251427</v>
      </c>
      <c r="F1551" s="63">
        <v>6774.2315113881459</v>
      </c>
      <c r="G1551" s="63">
        <v>6771.5366980491863</v>
      </c>
      <c r="H1551" s="63">
        <v>6767.610349115982</v>
      </c>
      <c r="I1551" s="63">
        <v>6766.2905866308765</v>
      </c>
      <c r="J1551" s="56"/>
      <c r="K1551" s="56"/>
    </row>
    <row r="1552" spans="1:11" x14ac:dyDescent="0.25">
      <c r="A1552" s="59">
        <v>1549</v>
      </c>
      <c r="B1552" s="59">
        <v>1999</v>
      </c>
      <c r="C1552" s="59" t="s">
        <v>52</v>
      </c>
      <c r="D1552" s="63">
        <v>21419.786125146449</v>
      </c>
      <c r="E1552" s="63">
        <v>21600.74882017195</v>
      </c>
      <c r="F1552" s="63">
        <v>21439.589694370683</v>
      </c>
      <c r="G1552" s="63">
        <v>21319.96800146894</v>
      </c>
      <c r="H1552" s="63">
        <v>21127.557861104673</v>
      </c>
      <c r="I1552" s="63">
        <v>21070.94583002627</v>
      </c>
      <c r="J1552" s="56"/>
      <c r="K1552" s="56"/>
    </row>
    <row r="1553" spans="1:11" x14ac:dyDescent="0.25">
      <c r="A1553" s="59">
        <v>1550</v>
      </c>
      <c r="B1553" s="59">
        <v>1999</v>
      </c>
      <c r="C1553" s="59" t="s">
        <v>53</v>
      </c>
      <c r="D1553" s="63">
        <v>818.05717407448401</v>
      </c>
      <c r="E1553" s="63">
        <v>819.21801110188494</v>
      </c>
      <c r="F1553" s="63">
        <v>818.17114021401994</v>
      </c>
      <c r="G1553" s="63">
        <v>817.50749271050699</v>
      </c>
      <c r="H1553" s="63">
        <v>816.61912204442797</v>
      </c>
      <c r="I1553" s="63">
        <v>816.32907454493898</v>
      </c>
      <c r="J1553" s="56"/>
      <c r="K1553" s="56"/>
    </row>
    <row r="1554" spans="1:11" x14ac:dyDescent="0.25">
      <c r="A1554" s="59">
        <v>1551</v>
      </c>
      <c r="B1554" s="59">
        <v>1999</v>
      </c>
      <c r="C1554" s="59" t="s">
        <v>54</v>
      </c>
      <c r="D1554" s="63">
        <v>65688.683767828697</v>
      </c>
      <c r="E1554" s="63">
        <v>65978.469266785105</v>
      </c>
      <c r="F1554" s="63">
        <v>65716.556140456509</v>
      </c>
      <c r="G1554" s="63">
        <v>65560.2434060097</v>
      </c>
      <c r="H1554" s="63">
        <v>65334.889186113403</v>
      </c>
      <c r="I1554" s="63">
        <v>65282.835081596204</v>
      </c>
      <c r="J1554" s="56"/>
      <c r="K1554" s="56"/>
    </row>
    <row r="1555" spans="1:11" x14ac:dyDescent="0.25">
      <c r="A1555" s="59">
        <v>1552</v>
      </c>
      <c r="B1555" s="59">
        <v>1999</v>
      </c>
      <c r="C1555" s="59" t="s">
        <v>50</v>
      </c>
      <c r="D1555" s="63">
        <v>80924.609486868401</v>
      </c>
      <c r="E1555" s="63">
        <v>89671.5751769567</v>
      </c>
      <c r="F1555" s="63">
        <v>82116.394597374587</v>
      </c>
      <c r="G1555" s="63">
        <v>72873.92604244301</v>
      </c>
      <c r="H1555" s="63">
        <v>46207.223964864665</v>
      </c>
      <c r="I1555" s="63">
        <v>39461.316910047273</v>
      </c>
      <c r="J1555" s="56"/>
      <c r="K1555" s="56"/>
    </row>
    <row r="1556" spans="1:11" x14ac:dyDescent="0.25">
      <c r="A1556" s="59">
        <v>1553</v>
      </c>
      <c r="B1556" s="59">
        <v>1999</v>
      </c>
      <c r="C1556" s="59" t="s">
        <v>61</v>
      </c>
      <c r="D1556" s="63">
        <v>30423.922254218811</v>
      </c>
      <c r="E1556" s="63">
        <v>30435.684293310631</v>
      </c>
      <c r="F1556" s="63">
        <v>30425.056807943001</v>
      </c>
      <c r="G1556" s="63">
        <v>30418.726188401386</v>
      </c>
      <c r="H1556" s="63">
        <v>30409.62156391142</v>
      </c>
      <c r="I1556" s="63">
        <v>30407.671268428461</v>
      </c>
      <c r="J1556" s="56"/>
      <c r="K1556" s="56"/>
    </row>
    <row r="1557" spans="1:11" x14ac:dyDescent="0.25">
      <c r="A1557" s="59">
        <v>1554</v>
      </c>
      <c r="B1557" s="59">
        <v>1999</v>
      </c>
      <c r="C1557" s="59" t="s">
        <v>55</v>
      </c>
      <c r="D1557" s="63">
        <v>97281.269666673703</v>
      </c>
      <c r="E1557" s="63">
        <v>106745.29721721821</v>
      </c>
      <c r="F1557" s="63">
        <v>98467.928651224996</v>
      </c>
      <c r="G1557" s="63">
        <v>90452.412879923708</v>
      </c>
      <c r="H1557" s="63">
        <v>68299.295038713695</v>
      </c>
      <c r="I1557" s="63">
        <v>47159.506296642168</v>
      </c>
      <c r="J1557" s="56"/>
      <c r="K1557" s="56"/>
    </row>
    <row r="1558" spans="1:11" x14ac:dyDescent="0.25">
      <c r="A1558" s="59">
        <v>1555</v>
      </c>
      <c r="B1558" s="59">
        <v>1999</v>
      </c>
      <c r="C1558" s="59" t="s">
        <v>60</v>
      </c>
      <c r="D1558" s="63">
        <v>12369.279597672035</v>
      </c>
      <c r="E1558" s="63">
        <v>12413.294229300878</v>
      </c>
      <c r="F1558" s="63">
        <v>12374.006712178185</v>
      </c>
      <c r="G1558" s="63">
        <v>12345.479512064014</v>
      </c>
      <c r="H1558" s="63">
        <v>12303.178753998367</v>
      </c>
      <c r="I1558" s="63">
        <v>12289.521496097879</v>
      </c>
      <c r="J1558" s="56"/>
      <c r="K1558" s="56"/>
    </row>
    <row r="1559" spans="1:11" x14ac:dyDescent="0.25">
      <c r="A1559" s="59">
        <v>1556</v>
      </c>
      <c r="B1559" s="59">
        <v>1999</v>
      </c>
      <c r="C1559" s="59" t="s">
        <v>56</v>
      </c>
      <c r="D1559" s="63">
        <v>5511.5722006031701</v>
      </c>
      <c r="E1559" s="63">
        <v>6006.2195388913296</v>
      </c>
      <c r="F1559" s="63">
        <v>5565.53395479755</v>
      </c>
      <c r="G1559" s="63">
        <v>5235.1649435014606</v>
      </c>
      <c r="H1559" s="63">
        <v>4525.6204996277702</v>
      </c>
      <c r="I1559" s="63">
        <v>2298.9880934953453</v>
      </c>
      <c r="J1559" s="56"/>
      <c r="K1559" s="56"/>
    </row>
    <row r="1560" spans="1:11" x14ac:dyDescent="0.25">
      <c r="A1560" s="59">
        <v>1557</v>
      </c>
      <c r="B1560" s="59">
        <v>1999</v>
      </c>
      <c r="C1560" s="59" t="s">
        <v>57</v>
      </c>
      <c r="D1560" s="63">
        <v>438.55179520493397</v>
      </c>
      <c r="E1560" s="63">
        <v>446.01732561583202</v>
      </c>
      <c r="F1560" s="63">
        <v>439.32581943521501</v>
      </c>
      <c r="G1560" s="63">
        <v>434.66508158278896</v>
      </c>
      <c r="H1560" s="63">
        <v>427.74240410341895</v>
      </c>
      <c r="I1560" s="63">
        <v>425.28244108669901</v>
      </c>
      <c r="J1560" s="56"/>
      <c r="K1560" s="56"/>
    </row>
    <row r="1561" spans="1:11" x14ac:dyDescent="0.25">
      <c r="A1561" s="59">
        <v>1558</v>
      </c>
      <c r="B1561" s="59">
        <v>1999</v>
      </c>
      <c r="C1561" s="59" t="s">
        <v>59</v>
      </c>
      <c r="D1561" s="63">
        <v>2489.3739821855202</v>
      </c>
      <c r="E1561" s="63">
        <v>2496.2755635281701</v>
      </c>
      <c r="F1561" s="63">
        <v>2490.1494352170898</v>
      </c>
      <c r="G1561" s="63">
        <v>2485.3615997431498</v>
      </c>
      <c r="H1561" s="63">
        <v>2478.1511958852102</v>
      </c>
      <c r="I1561" s="63">
        <v>2475.68463764844</v>
      </c>
      <c r="J1561" s="56"/>
      <c r="K1561" s="56"/>
    </row>
    <row r="1562" spans="1:11" x14ac:dyDescent="0.25">
      <c r="A1562" s="59">
        <v>1559</v>
      </c>
      <c r="B1562" s="59">
        <v>1999</v>
      </c>
      <c r="C1562" s="59" t="s">
        <v>58</v>
      </c>
      <c r="D1562" s="63">
        <v>5854.4054295405276</v>
      </c>
      <c r="E1562" s="63">
        <v>5857.7671408371516</v>
      </c>
      <c r="F1562" s="63">
        <v>5854.7717407408572</v>
      </c>
      <c r="G1562" s="63">
        <v>5852.5491227055354</v>
      </c>
      <c r="H1562" s="63">
        <v>5849.2746243368865</v>
      </c>
      <c r="I1562" s="63">
        <v>5848.2089060098397</v>
      </c>
      <c r="J1562" s="56"/>
      <c r="K1562" s="56"/>
    </row>
    <row r="1563" spans="1:11" x14ac:dyDescent="0.25">
      <c r="A1563" s="59">
        <v>1560</v>
      </c>
      <c r="B1563" s="59">
        <v>1999</v>
      </c>
      <c r="C1563" s="59" t="s">
        <v>62</v>
      </c>
      <c r="D1563" s="63">
        <v>112479.39380360527</v>
      </c>
      <c r="E1563" s="63">
        <v>112576.35697146447</v>
      </c>
      <c r="F1563" s="63">
        <v>112489.81764394886</v>
      </c>
      <c r="G1563" s="63">
        <v>112427.35191212493</v>
      </c>
      <c r="H1563" s="63">
        <v>112334.17554133954</v>
      </c>
      <c r="I1563" s="63">
        <v>112306.04266932294</v>
      </c>
      <c r="J1563" s="56"/>
      <c r="K1563" s="56"/>
    </row>
    <row r="1564" spans="1:11" x14ac:dyDescent="0.25">
      <c r="A1564" s="59">
        <v>1561</v>
      </c>
      <c r="B1564" s="59">
        <v>2000</v>
      </c>
      <c r="C1564" s="59">
        <v>2000</v>
      </c>
      <c r="D1564" s="63">
        <v>967787.1648985768</v>
      </c>
      <c r="E1564" s="63">
        <v>1019923.2721514003</v>
      </c>
      <c r="F1564" s="63">
        <v>983132.83474608592</v>
      </c>
      <c r="G1564" s="63">
        <v>940529.12301029416</v>
      </c>
      <c r="H1564" s="63">
        <v>903378.23847023502</v>
      </c>
      <c r="I1564" s="63">
        <v>854462.3976460573</v>
      </c>
      <c r="J1564" s="56"/>
      <c r="K1564" s="56"/>
    </row>
    <row r="1565" spans="1:11" x14ac:dyDescent="0.25">
      <c r="A1565" s="59">
        <v>1562</v>
      </c>
      <c r="B1565" s="59">
        <v>2000</v>
      </c>
      <c r="C1565" s="59" t="s">
        <v>44</v>
      </c>
      <c r="D1565" s="63">
        <v>94521.219495717116</v>
      </c>
      <c r="E1565" s="63">
        <v>96023.861565386047</v>
      </c>
      <c r="F1565" s="63">
        <v>94739.532820033739</v>
      </c>
      <c r="G1565" s="63">
        <v>93708.816667910127</v>
      </c>
      <c r="H1565" s="63">
        <v>93271.551529332923</v>
      </c>
      <c r="I1565" s="63">
        <v>91318.583289766975</v>
      </c>
      <c r="J1565" s="56"/>
      <c r="K1565" s="56"/>
    </row>
    <row r="1566" spans="1:11" x14ac:dyDescent="0.25">
      <c r="A1566" s="59">
        <v>1563</v>
      </c>
      <c r="B1566" s="59">
        <v>2000</v>
      </c>
      <c r="C1566" s="59" t="s">
        <v>45</v>
      </c>
      <c r="D1566" s="63">
        <v>295707.21492554829</v>
      </c>
      <c r="E1566" s="63">
        <v>296088.35928567074</v>
      </c>
      <c r="F1566" s="63">
        <v>295749.73745249968</v>
      </c>
      <c r="G1566" s="63">
        <v>295501.12531366391</v>
      </c>
      <c r="H1566" s="63">
        <v>295432.65947323991</v>
      </c>
      <c r="I1566" s="63">
        <v>294907.016738381</v>
      </c>
      <c r="J1566" s="56"/>
      <c r="K1566" s="56"/>
    </row>
    <row r="1567" spans="1:11" x14ac:dyDescent="0.25">
      <c r="A1567" s="59">
        <v>1564</v>
      </c>
      <c r="B1567" s="59">
        <v>2000</v>
      </c>
      <c r="C1567" s="59" t="s">
        <v>46</v>
      </c>
      <c r="D1567" s="63">
        <v>142514.86419508219</v>
      </c>
      <c r="E1567" s="63">
        <v>145241.79254666661</v>
      </c>
      <c r="F1567" s="63">
        <v>142841.00335818878</v>
      </c>
      <c r="G1567" s="63">
        <v>140721.62138274321</v>
      </c>
      <c r="H1567" s="63">
        <v>140107.29322705721</v>
      </c>
      <c r="I1567" s="63">
        <v>128642.5485885751</v>
      </c>
      <c r="J1567" s="56"/>
      <c r="K1567" s="56"/>
    </row>
    <row r="1568" spans="1:11" x14ac:dyDescent="0.25">
      <c r="A1568" s="59">
        <v>1565</v>
      </c>
      <c r="B1568" s="59">
        <v>2000</v>
      </c>
      <c r="C1568" s="59" t="s">
        <v>47</v>
      </c>
      <c r="D1568" s="63">
        <v>30625.420846405599</v>
      </c>
      <c r="E1568" s="63">
        <v>31169.2779523916</v>
      </c>
      <c r="F1568" s="63">
        <v>30716.815356384501</v>
      </c>
      <c r="G1568" s="63">
        <v>30375.625723920501</v>
      </c>
      <c r="H1568" s="63">
        <v>30183.337731636999</v>
      </c>
      <c r="I1568" s="63">
        <v>30005.836902728399</v>
      </c>
      <c r="J1568" s="56"/>
      <c r="K1568" s="56"/>
    </row>
    <row r="1569" spans="1:11" x14ac:dyDescent="0.25">
      <c r="A1569" s="59">
        <v>1566</v>
      </c>
      <c r="B1569" s="59">
        <v>2000</v>
      </c>
      <c r="C1569" s="59" t="s">
        <v>48</v>
      </c>
      <c r="D1569" s="63">
        <v>2698.973112921934</v>
      </c>
      <c r="E1569" s="63">
        <v>2703.0918211438593</v>
      </c>
      <c r="F1569" s="63">
        <v>2699.4403299453579</v>
      </c>
      <c r="G1569" s="63">
        <v>2696.692955636408</v>
      </c>
      <c r="H1569" s="63">
        <v>2695.9293346417262</v>
      </c>
      <c r="I1569" s="63">
        <v>2690.1996091494352</v>
      </c>
      <c r="J1569" s="56"/>
      <c r="K1569" s="56"/>
    </row>
    <row r="1570" spans="1:11" x14ac:dyDescent="0.25">
      <c r="A1570" s="59">
        <v>1567</v>
      </c>
      <c r="B1570" s="59">
        <v>2000</v>
      </c>
      <c r="C1570" s="59" t="s">
        <v>49</v>
      </c>
      <c r="D1570" s="63">
        <v>1896.778717431682</v>
      </c>
      <c r="E1570" s="63">
        <v>1913.8759941904709</v>
      </c>
      <c r="F1570" s="63">
        <v>1898.592273255088</v>
      </c>
      <c r="G1570" s="63">
        <v>1885.3889846735531</v>
      </c>
      <c r="H1570" s="63">
        <v>1882.3972391524089</v>
      </c>
      <c r="I1570" s="63">
        <v>1845.809056258287</v>
      </c>
      <c r="J1570" s="56"/>
      <c r="K1570" s="56"/>
    </row>
    <row r="1571" spans="1:11" x14ac:dyDescent="0.25">
      <c r="A1571" s="59">
        <v>1568</v>
      </c>
      <c r="B1571" s="59">
        <v>2000</v>
      </c>
      <c r="C1571" s="59" t="s">
        <v>51</v>
      </c>
      <c r="D1571" s="63">
        <v>6769.5408922873285</v>
      </c>
      <c r="E1571" s="63">
        <v>6774.5672181703212</v>
      </c>
      <c r="F1571" s="63">
        <v>6770.3206400561048</v>
      </c>
      <c r="G1571" s="63">
        <v>6767.521134600669</v>
      </c>
      <c r="H1571" s="63">
        <v>6766.0677578265004</v>
      </c>
      <c r="I1571" s="63">
        <v>6764.781830707213</v>
      </c>
      <c r="J1571" s="56"/>
      <c r="K1571" s="56"/>
    </row>
    <row r="1572" spans="1:11" x14ac:dyDescent="0.25">
      <c r="A1572" s="59">
        <v>1569</v>
      </c>
      <c r="B1572" s="59">
        <v>2000</v>
      </c>
      <c r="C1572" s="59" t="s">
        <v>52</v>
      </c>
      <c r="D1572" s="63">
        <v>21235.904973972571</v>
      </c>
      <c r="E1572" s="63">
        <v>21454.591513134117</v>
      </c>
      <c r="F1572" s="63">
        <v>21267.830781432211</v>
      </c>
      <c r="G1572" s="63">
        <v>21123.501169333198</v>
      </c>
      <c r="H1572" s="63">
        <v>21061.723834599157</v>
      </c>
      <c r="I1572" s="63">
        <v>20841.474978617291</v>
      </c>
      <c r="J1572" s="56"/>
      <c r="K1572" s="56"/>
    </row>
    <row r="1573" spans="1:11" x14ac:dyDescent="0.25">
      <c r="A1573" s="59">
        <v>1570</v>
      </c>
      <c r="B1573" s="59">
        <v>2000</v>
      </c>
      <c r="C1573" s="59" t="s">
        <v>53</v>
      </c>
      <c r="D1573" s="63">
        <v>817.04882416677106</v>
      </c>
      <c r="E1573" s="63">
        <v>818.25904543889897</v>
      </c>
      <c r="F1573" s="63">
        <v>817.22572492036795</v>
      </c>
      <c r="G1573" s="63">
        <v>816.59945928167303</v>
      </c>
      <c r="H1573" s="63">
        <v>816.28038759977699</v>
      </c>
      <c r="I1573" s="63">
        <v>815.98188383026502</v>
      </c>
      <c r="J1573" s="56"/>
      <c r="K1573" s="56"/>
    </row>
    <row r="1574" spans="1:11" x14ac:dyDescent="0.25">
      <c r="A1574" s="59">
        <v>1571</v>
      </c>
      <c r="B1574" s="59">
        <v>2000</v>
      </c>
      <c r="C1574" s="59" t="s">
        <v>54</v>
      </c>
      <c r="D1574" s="63">
        <v>65468.671965316797</v>
      </c>
      <c r="E1574" s="63">
        <v>65738.229014463403</v>
      </c>
      <c r="F1574" s="63">
        <v>65501.307732915498</v>
      </c>
      <c r="G1574" s="63">
        <v>65330.8269116718</v>
      </c>
      <c r="H1574" s="63">
        <v>65275.030084855702</v>
      </c>
      <c r="I1574" s="63">
        <v>64950.892518794397</v>
      </c>
      <c r="J1574" s="56"/>
      <c r="K1574" s="56"/>
    </row>
    <row r="1575" spans="1:11" x14ac:dyDescent="0.25">
      <c r="A1575" s="59">
        <v>1572</v>
      </c>
      <c r="B1575" s="59">
        <v>2000</v>
      </c>
      <c r="C1575" s="59" t="s">
        <v>50</v>
      </c>
      <c r="D1575" s="63">
        <v>53626.447851583216</v>
      </c>
      <c r="E1575" s="63">
        <v>82966.783753433512</v>
      </c>
      <c r="F1575" s="63">
        <v>65025.9608182257</v>
      </c>
      <c r="G1575" s="63">
        <v>45924.723522500266</v>
      </c>
      <c r="H1575" s="63">
        <v>36839.185335244372</v>
      </c>
      <c r="I1575" s="63">
        <v>17352.85153607163</v>
      </c>
      <c r="J1575" s="56"/>
      <c r="K1575" s="56"/>
    </row>
    <row r="1576" spans="1:11" x14ac:dyDescent="0.25">
      <c r="A1576" s="59">
        <v>1573</v>
      </c>
      <c r="B1576" s="59">
        <v>2000</v>
      </c>
      <c r="C1576" s="59" t="s">
        <v>61</v>
      </c>
      <c r="D1576" s="63">
        <v>30415.12594757785</v>
      </c>
      <c r="E1576" s="63">
        <v>30425.939450638682</v>
      </c>
      <c r="F1576" s="63">
        <v>30416.388113434208</v>
      </c>
      <c r="G1576" s="63">
        <v>30409.464774027787</v>
      </c>
      <c r="H1576" s="63">
        <v>30407.387670923817</v>
      </c>
      <c r="I1576" s="63">
        <v>30394.29327217082</v>
      </c>
      <c r="J1576" s="56"/>
      <c r="K1576" s="56"/>
    </row>
    <row r="1577" spans="1:11" x14ac:dyDescent="0.25">
      <c r="A1577" s="59">
        <v>1574</v>
      </c>
      <c r="B1577" s="59">
        <v>2000</v>
      </c>
      <c r="C1577" s="59" t="s">
        <v>55</v>
      </c>
      <c r="D1577" s="63">
        <v>83058.884390392399</v>
      </c>
      <c r="E1577" s="63">
        <v>99337.15545618</v>
      </c>
      <c r="F1577" s="63">
        <v>86113.412098794899</v>
      </c>
      <c r="G1577" s="63">
        <v>67384.582764327599</v>
      </c>
      <c r="H1577" s="63">
        <v>43094.651653866335</v>
      </c>
      <c r="I1577" s="63">
        <v>28530.886517429954</v>
      </c>
      <c r="J1577" s="56"/>
      <c r="K1577" s="56"/>
    </row>
    <row r="1578" spans="1:11" x14ac:dyDescent="0.25">
      <c r="A1578" s="59">
        <v>1575</v>
      </c>
      <c r="B1578" s="59">
        <v>2000</v>
      </c>
      <c r="C1578" s="59" t="s">
        <v>60</v>
      </c>
      <c r="D1578" s="63">
        <v>12324.832870908152</v>
      </c>
      <c r="E1578" s="63">
        <v>12377.596521280841</v>
      </c>
      <c r="F1578" s="63">
        <v>12332.82709931257</v>
      </c>
      <c r="G1578" s="63">
        <v>12302.24126142322</v>
      </c>
      <c r="H1578" s="63">
        <v>12287.236952475514</v>
      </c>
      <c r="I1578" s="63">
        <v>12265.358028470779</v>
      </c>
      <c r="J1578" s="56"/>
      <c r="K1578" s="56"/>
    </row>
    <row r="1579" spans="1:11" x14ac:dyDescent="0.25">
      <c r="A1579" s="59">
        <v>1576</v>
      </c>
      <c r="B1579" s="59">
        <v>2000</v>
      </c>
      <c r="C1579" s="59" t="s">
        <v>56</v>
      </c>
      <c r="D1579" s="63">
        <v>4958.8706496650593</v>
      </c>
      <c r="E1579" s="63">
        <v>5606.4501800320904</v>
      </c>
      <c r="F1579" s="63">
        <v>5074.9085522515707</v>
      </c>
      <c r="G1579" s="63">
        <v>4493.4278334976998</v>
      </c>
      <c r="H1579" s="63">
        <v>2207.9258090541239</v>
      </c>
      <c r="I1579" s="63">
        <v>2155.9236503490342</v>
      </c>
      <c r="J1579" s="56"/>
      <c r="K1579" s="56"/>
    </row>
    <row r="1580" spans="1:11" x14ac:dyDescent="0.25">
      <c r="A1580" s="59">
        <v>1577</v>
      </c>
      <c r="B1580" s="59">
        <v>2000</v>
      </c>
      <c r="C1580" s="59" t="s">
        <v>57</v>
      </c>
      <c r="D1580" s="63">
        <v>431.199907664899</v>
      </c>
      <c r="E1580" s="63">
        <v>439.91605210342698</v>
      </c>
      <c r="F1580" s="63">
        <v>432.56247737547301</v>
      </c>
      <c r="G1580" s="63">
        <v>427.57893414147799</v>
      </c>
      <c r="H1580" s="63">
        <v>424.85851964180495</v>
      </c>
      <c r="I1580" s="63">
        <v>422.257442290938</v>
      </c>
      <c r="J1580" s="56"/>
      <c r="K1580" s="56"/>
    </row>
    <row r="1581" spans="1:11" x14ac:dyDescent="0.25">
      <c r="A1581" s="59">
        <v>1578</v>
      </c>
      <c r="B1581" s="59">
        <v>2000</v>
      </c>
      <c r="C1581" s="59" t="s">
        <v>59</v>
      </c>
      <c r="D1581" s="63">
        <v>2481.7240824105702</v>
      </c>
      <c r="E1581" s="63">
        <v>2490.7333347069498</v>
      </c>
      <c r="F1581" s="63">
        <v>2483.1529016132999</v>
      </c>
      <c r="G1581" s="63">
        <v>2477.9850118436102</v>
      </c>
      <c r="H1581" s="63">
        <v>2475.2662532915301</v>
      </c>
      <c r="I1581" s="63">
        <v>2472.8743195329198</v>
      </c>
      <c r="J1581" s="56"/>
      <c r="K1581" s="56"/>
    </row>
    <row r="1582" spans="1:11" x14ac:dyDescent="0.25">
      <c r="A1582" s="59">
        <v>1579</v>
      </c>
      <c r="B1582" s="59">
        <v>2000</v>
      </c>
      <c r="C1582" s="59" t="s">
        <v>58</v>
      </c>
      <c r="D1582" s="63">
        <v>5850.9246996062939</v>
      </c>
      <c r="E1582" s="63">
        <v>5855.0492654959198</v>
      </c>
      <c r="F1582" s="63">
        <v>5851.5554157800962</v>
      </c>
      <c r="G1582" s="63">
        <v>5849.2017268862974</v>
      </c>
      <c r="H1582" s="63">
        <v>5848.0304445310212</v>
      </c>
      <c r="I1582" s="63">
        <v>5846.602718479935</v>
      </c>
      <c r="J1582" s="56"/>
      <c r="K1582" s="56"/>
    </row>
    <row r="1583" spans="1:11" x14ac:dyDescent="0.25">
      <c r="A1583" s="59">
        <v>1580</v>
      </c>
      <c r="B1583" s="59">
        <v>2000</v>
      </c>
      <c r="C1583" s="59" t="s">
        <v>62</v>
      </c>
      <c r="D1583" s="63">
        <v>112383.51654991813</v>
      </c>
      <c r="E1583" s="63">
        <v>112497.74218087288</v>
      </c>
      <c r="F1583" s="63">
        <v>112400.2607996666</v>
      </c>
      <c r="G1583" s="63">
        <v>112332.19747821106</v>
      </c>
      <c r="H1583" s="63">
        <v>112301.42523126409</v>
      </c>
      <c r="I1583" s="63">
        <v>112238.22476445304</v>
      </c>
      <c r="J1583" s="56"/>
      <c r="K1583" s="56"/>
    </row>
    <row r="1584" spans="1:11" x14ac:dyDescent="0.25">
      <c r="A1584" s="59">
        <v>1581</v>
      </c>
      <c r="B1584" s="59">
        <v>2001</v>
      </c>
      <c r="C1584" s="59">
        <v>2001</v>
      </c>
      <c r="D1584" s="63">
        <v>951224.43802245508</v>
      </c>
      <c r="E1584" s="63">
        <v>1015417.7419847019</v>
      </c>
      <c r="F1584" s="63">
        <v>976867.55265167507</v>
      </c>
      <c r="G1584" s="63">
        <v>935781.84762282658</v>
      </c>
      <c r="H1584" s="63">
        <v>882133.88358783768</v>
      </c>
      <c r="I1584" s="63">
        <v>826832.96779268619</v>
      </c>
      <c r="J1584" s="56"/>
      <c r="K1584" s="56"/>
    </row>
    <row r="1585" spans="1:11" x14ac:dyDescent="0.25">
      <c r="A1585" s="59">
        <v>1582</v>
      </c>
      <c r="B1585" s="59">
        <v>2001</v>
      </c>
      <c r="C1585" s="59" t="s">
        <v>44</v>
      </c>
      <c r="D1585" s="63">
        <v>93983.241509918458</v>
      </c>
      <c r="E1585" s="63">
        <v>95814.606730037864</v>
      </c>
      <c r="F1585" s="63">
        <v>94628.234891433545</v>
      </c>
      <c r="G1585" s="63">
        <v>93616.088285104124</v>
      </c>
      <c r="H1585" s="63">
        <v>92486.782051619724</v>
      </c>
      <c r="I1585" s="63">
        <v>90791.378485758687</v>
      </c>
      <c r="J1585" s="56"/>
      <c r="K1585" s="56"/>
    </row>
    <row r="1586" spans="1:11" x14ac:dyDescent="0.25">
      <c r="A1586" s="59">
        <v>1583</v>
      </c>
      <c r="B1586" s="59">
        <v>2001</v>
      </c>
      <c r="C1586" s="59" t="s">
        <v>45</v>
      </c>
      <c r="D1586" s="63">
        <v>295558.93717119558</v>
      </c>
      <c r="E1586" s="63">
        <v>296024.68099447602</v>
      </c>
      <c r="F1586" s="63">
        <v>295727.26306261809</v>
      </c>
      <c r="G1586" s="63">
        <v>295484.772230384</v>
      </c>
      <c r="H1586" s="63">
        <v>295171.7435895839</v>
      </c>
      <c r="I1586" s="63">
        <v>294794.42329671129</v>
      </c>
      <c r="J1586" s="56"/>
      <c r="K1586" s="56"/>
    </row>
    <row r="1587" spans="1:11" x14ac:dyDescent="0.25">
      <c r="A1587" s="59">
        <v>1584</v>
      </c>
      <c r="B1587" s="59">
        <v>2001</v>
      </c>
      <c r="C1587" s="59" t="s">
        <v>46</v>
      </c>
      <c r="D1587" s="63">
        <v>141241.1187251287</v>
      </c>
      <c r="E1587" s="63">
        <v>144816.5331049267</v>
      </c>
      <c r="F1587" s="63">
        <v>142669.2566435998</v>
      </c>
      <c r="G1587" s="63">
        <v>140575.51516397679</v>
      </c>
      <c r="H1587" s="63">
        <v>136605.1395638453</v>
      </c>
      <c r="I1587" s="63">
        <v>118232.7393174239</v>
      </c>
      <c r="J1587" s="56"/>
      <c r="K1587" s="56"/>
    </row>
    <row r="1588" spans="1:11" x14ac:dyDescent="0.25">
      <c r="A1588" s="59">
        <v>1585</v>
      </c>
      <c r="B1588" s="59">
        <v>2001</v>
      </c>
      <c r="C1588" s="59" t="s">
        <v>47</v>
      </c>
      <c r="D1588" s="63">
        <v>30475.098196809198</v>
      </c>
      <c r="E1588" s="63">
        <v>31101.881299508099</v>
      </c>
      <c r="F1588" s="63">
        <v>30671.157222439098</v>
      </c>
      <c r="G1588" s="63">
        <v>30337.350337122502</v>
      </c>
      <c r="H1588" s="63">
        <v>30138.113377940899</v>
      </c>
      <c r="I1588" s="63">
        <v>29934.584516446699</v>
      </c>
      <c r="J1588" s="56"/>
      <c r="K1588" s="56"/>
    </row>
    <row r="1589" spans="1:11" x14ac:dyDescent="0.25">
      <c r="A1589" s="59">
        <v>1586</v>
      </c>
      <c r="B1589" s="59">
        <v>2001</v>
      </c>
      <c r="C1589" s="59" t="s">
        <v>48</v>
      </c>
      <c r="D1589" s="63">
        <v>2697.3337555086459</v>
      </c>
      <c r="E1589" s="63">
        <v>2702.4146736820749</v>
      </c>
      <c r="F1589" s="63">
        <v>2699.1936636353353</v>
      </c>
      <c r="G1589" s="63">
        <v>2696.5110926219909</v>
      </c>
      <c r="H1589" s="63">
        <v>2693.0665268980292</v>
      </c>
      <c r="I1589" s="63">
        <v>2689.058989906604</v>
      </c>
      <c r="J1589" s="56"/>
      <c r="K1589" s="56"/>
    </row>
    <row r="1590" spans="1:11" x14ac:dyDescent="0.25">
      <c r="A1590" s="59">
        <v>1587</v>
      </c>
      <c r="B1590" s="59">
        <v>2001</v>
      </c>
      <c r="C1590" s="59" t="s">
        <v>49</v>
      </c>
      <c r="D1590" s="63">
        <v>1888.375633919349</v>
      </c>
      <c r="E1590" s="63">
        <v>1911.05974881051</v>
      </c>
      <c r="F1590" s="63">
        <v>1897.6163022958431</v>
      </c>
      <c r="G1590" s="63">
        <v>1884.6227628315989</v>
      </c>
      <c r="H1590" s="63">
        <v>1864.281729312306</v>
      </c>
      <c r="I1590" s="63">
        <v>1839.4764842118329</v>
      </c>
      <c r="J1590" s="56"/>
      <c r="K1590" s="56"/>
    </row>
    <row r="1591" spans="1:11" x14ac:dyDescent="0.25">
      <c r="A1591" s="59">
        <v>1588</v>
      </c>
      <c r="B1591" s="59">
        <v>2001</v>
      </c>
      <c r="C1591" s="59" t="s">
        <v>51</v>
      </c>
      <c r="D1591" s="63">
        <v>6768.3067463572552</v>
      </c>
      <c r="E1591" s="63">
        <v>6773.888125779562</v>
      </c>
      <c r="F1591" s="63">
        <v>6769.9282112141464</v>
      </c>
      <c r="G1591" s="63">
        <v>6767.2251234787873</v>
      </c>
      <c r="H1591" s="63">
        <v>6765.7379858187942</v>
      </c>
      <c r="I1591" s="63">
        <v>6764.2196124151324</v>
      </c>
      <c r="J1591" s="56"/>
      <c r="K1591" s="56"/>
    </row>
    <row r="1592" spans="1:11" x14ac:dyDescent="0.25">
      <c r="A1592" s="59">
        <v>1589</v>
      </c>
      <c r="B1592" s="59">
        <v>2001</v>
      </c>
      <c r="C1592" s="59" t="s">
        <v>52</v>
      </c>
      <c r="D1592" s="63">
        <v>21161.859290353343</v>
      </c>
      <c r="E1592" s="63">
        <v>21424.243025105461</v>
      </c>
      <c r="F1592" s="63">
        <v>21251.57076140643</v>
      </c>
      <c r="G1592" s="63">
        <v>21110.405591647719</v>
      </c>
      <c r="H1592" s="63">
        <v>20969.14074042478</v>
      </c>
      <c r="I1592" s="63">
        <v>20788.203337966108</v>
      </c>
      <c r="J1592" s="56"/>
      <c r="K1592" s="56"/>
    </row>
    <row r="1593" spans="1:11" x14ac:dyDescent="0.25">
      <c r="A1593" s="59">
        <v>1590</v>
      </c>
      <c r="B1593" s="59">
        <v>2001</v>
      </c>
      <c r="C1593" s="59" t="s">
        <v>53</v>
      </c>
      <c r="D1593" s="63">
        <v>816.77308893049008</v>
      </c>
      <c r="E1593" s="63">
        <v>818.08263109310803</v>
      </c>
      <c r="F1593" s="63">
        <v>817.13638389925995</v>
      </c>
      <c r="G1593" s="63">
        <v>816.53430147785593</v>
      </c>
      <c r="H1593" s="63">
        <v>816.20834707904805</v>
      </c>
      <c r="I1593" s="63">
        <v>815.78268371776107</v>
      </c>
      <c r="J1593" s="56"/>
      <c r="K1593" s="56"/>
    </row>
    <row r="1594" spans="1:11" x14ac:dyDescent="0.25">
      <c r="A1594" s="59">
        <v>1591</v>
      </c>
      <c r="B1594" s="59">
        <v>2001</v>
      </c>
      <c r="C1594" s="59" t="s">
        <v>54</v>
      </c>
      <c r="D1594" s="63">
        <v>65372.334891077902</v>
      </c>
      <c r="E1594" s="63">
        <v>65694.884783327303</v>
      </c>
      <c r="F1594" s="63">
        <v>65484.3005984583</v>
      </c>
      <c r="G1594" s="63">
        <v>65318.165769228101</v>
      </c>
      <c r="H1594" s="63">
        <v>65121.614180240002</v>
      </c>
      <c r="I1594" s="63">
        <v>64871.870667737501</v>
      </c>
      <c r="J1594" s="56"/>
      <c r="K1594" s="56"/>
    </row>
    <row r="1595" spans="1:11" x14ac:dyDescent="0.25">
      <c r="A1595" s="59">
        <v>1592</v>
      </c>
      <c r="B1595" s="59">
        <v>2001</v>
      </c>
      <c r="C1595" s="59" t="s">
        <v>50</v>
      </c>
      <c r="D1595" s="63">
        <v>48072.83351111957</v>
      </c>
      <c r="E1595" s="63">
        <v>81200.333309335299</v>
      </c>
      <c r="F1595" s="63">
        <v>60727.427388957294</v>
      </c>
      <c r="G1595" s="63">
        <v>44884.66619595277</v>
      </c>
      <c r="H1595" s="63">
        <v>25987.961654329971</v>
      </c>
      <c r="I1595" s="63">
        <v>6771.7640748501453</v>
      </c>
      <c r="J1595" s="56"/>
      <c r="K1595" s="56"/>
    </row>
    <row r="1596" spans="1:11" x14ac:dyDescent="0.25">
      <c r="A1596" s="59">
        <v>1593</v>
      </c>
      <c r="B1596" s="59">
        <v>2001</v>
      </c>
      <c r="C1596" s="59" t="s">
        <v>61</v>
      </c>
      <c r="D1596" s="63">
        <v>30411.105777428609</v>
      </c>
      <c r="E1596" s="63">
        <v>30424.174582887666</v>
      </c>
      <c r="F1596" s="63">
        <v>30415.725989673709</v>
      </c>
      <c r="G1596" s="63">
        <v>30408.981688955748</v>
      </c>
      <c r="H1596" s="63">
        <v>30400.905941054418</v>
      </c>
      <c r="I1596" s="63">
        <v>30391.485533537249</v>
      </c>
      <c r="J1596" s="56"/>
      <c r="K1596" s="56"/>
    </row>
    <row r="1597" spans="1:11" x14ac:dyDescent="0.25">
      <c r="A1597" s="59">
        <v>1594</v>
      </c>
      <c r="B1597" s="59">
        <v>2001</v>
      </c>
      <c r="C1597" s="59" t="s">
        <v>55</v>
      </c>
      <c r="D1597" s="63">
        <v>74634.288055001904</v>
      </c>
      <c r="E1597" s="63">
        <v>97552.403593458206</v>
      </c>
      <c r="F1597" s="63">
        <v>84604.211428950104</v>
      </c>
      <c r="G1597" s="63">
        <v>64134.95421986682</v>
      </c>
      <c r="H1597" s="63">
        <v>37604.813282985931</v>
      </c>
      <c r="I1597" s="63">
        <v>23122.634285542852</v>
      </c>
      <c r="J1597" s="56"/>
      <c r="K1597" s="56"/>
    </row>
    <row r="1598" spans="1:11" x14ac:dyDescent="0.25">
      <c r="A1598" s="59">
        <v>1595</v>
      </c>
      <c r="B1598" s="59">
        <v>2001</v>
      </c>
      <c r="C1598" s="59" t="s">
        <v>60</v>
      </c>
      <c r="D1598" s="63">
        <v>12310.664948573101</v>
      </c>
      <c r="E1598" s="63">
        <v>12370.342486490259</v>
      </c>
      <c r="F1598" s="63">
        <v>12328.789590859349</v>
      </c>
      <c r="G1598" s="63">
        <v>12299.1535819319</v>
      </c>
      <c r="H1598" s="63">
        <v>12279.378427165484</v>
      </c>
      <c r="I1598" s="63">
        <v>12257.911697826979</v>
      </c>
      <c r="J1598" s="56"/>
      <c r="K1598" s="56"/>
    </row>
    <row r="1599" spans="1:11" x14ac:dyDescent="0.25">
      <c r="A1599" s="59">
        <v>1596</v>
      </c>
      <c r="B1599" s="59">
        <v>2001</v>
      </c>
      <c r="C1599" s="59" t="s">
        <v>56</v>
      </c>
      <c r="D1599" s="63">
        <v>4723.4384931570803</v>
      </c>
      <c r="E1599" s="63">
        <v>5523.7142789316003</v>
      </c>
      <c r="F1599" s="63">
        <v>5018.4306718062398</v>
      </c>
      <c r="G1599" s="63">
        <v>4367.7245960973705</v>
      </c>
      <c r="H1599" s="63">
        <v>2207.4577885438439</v>
      </c>
      <c r="I1599" s="63">
        <v>1806.869596741014</v>
      </c>
      <c r="J1599" s="56"/>
      <c r="K1599" s="56"/>
    </row>
    <row r="1600" spans="1:11" x14ac:dyDescent="0.25">
      <c r="A1600" s="59">
        <v>1597</v>
      </c>
      <c r="B1600" s="59">
        <v>2001</v>
      </c>
      <c r="C1600" s="59" t="s">
        <v>57</v>
      </c>
      <c r="D1600" s="63">
        <v>429.00620413748595</v>
      </c>
      <c r="E1600" s="63">
        <v>438.72557329456504</v>
      </c>
      <c r="F1600" s="63">
        <v>431.87857660385396</v>
      </c>
      <c r="G1600" s="63">
        <v>427.03382067896496</v>
      </c>
      <c r="H1600" s="63">
        <v>424.22560218629599</v>
      </c>
      <c r="I1600" s="63">
        <v>420.71688000519305</v>
      </c>
      <c r="J1600" s="56"/>
      <c r="K1600" s="56"/>
    </row>
    <row r="1601" spans="1:11" x14ac:dyDescent="0.25">
      <c r="A1601" s="59">
        <v>1598</v>
      </c>
      <c r="B1601" s="59">
        <v>2001</v>
      </c>
      <c r="C1601" s="59" t="s">
        <v>59</v>
      </c>
      <c r="D1601" s="63">
        <v>2479.4453223051</v>
      </c>
      <c r="E1601" s="63">
        <v>2489.5489823678299</v>
      </c>
      <c r="F1601" s="63">
        <v>2482.4349485601501</v>
      </c>
      <c r="G1601" s="63">
        <v>2477.4330033152501</v>
      </c>
      <c r="H1601" s="63">
        <v>2474.6462821263099</v>
      </c>
      <c r="I1601" s="63">
        <v>2471.9449259247699</v>
      </c>
      <c r="J1601" s="56"/>
      <c r="K1601" s="56"/>
    </row>
    <row r="1602" spans="1:11" x14ac:dyDescent="0.25">
      <c r="A1602" s="59">
        <v>1599</v>
      </c>
      <c r="B1602" s="59">
        <v>2001</v>
      </c>
      <c r="C1602" s="59" t="s">
        <v>58</v>
      </c>
      <c r="D1602" s="63">
        <v>5849.8526306164731</v>
      </c>
      <c r="E1602" s="63">
        <v>5854.4878753870089</v>
      </c>
      <c r="F1602" s="63">
        <v>5851.2371977969315</v>
      </c>
      <c r="G1602" s="63">
        <v>5848.961129378863</v>
      </c>
      <c r="H1602" s="63">
        <v>5847.5512566342695</v>
      </c>
      <c r="I1602" s="63">
        <v>5846.1174266951357</v>
      </c>
      <c r="J1602" s="56"/>
      <c r="K1602" s="56"/>
    </row>
    <row r="1603" spans="1:11" x14ac:dyDescent="0.25">
      <c r="A1603" s="59">
        <v>1600</v>
      </c>
      <c r="B1603" s="59">
        <v>2001</v>
      </c>
      <c r="C1603" s="59" t="s">
        <v>62</v>
      </c>
      <c r="D1603" s="63">
        <v>112350.42407091684</v>
      </c>
      <c r="E1603" s="63">
        <v>112481.73618580276</v>
      </c>
      <c r="F1603" s="63">
        <v>112391.75911746781</v>
      </c>
      <c r="G1603" s="63">
        <v>112325.74872877545</v>
      </c>
      <c r="H1603" s="63">
        <v>112275.11526004845</v>
      </c>
      <c r="I1603" s="63">
        <v>112221.78597926721</v>
      </c>
      <c r="J1603" s="56"/>
      <c r="K1603" s="56"/>
    </row>
    <row r="1604" spans="1:11" x14ac:dyDescent="0.25">
      <c r="A1604" s="59">
        <v>1601</v>
      </c>
      <c r="B1604" s="59">
        <v>2002</v>
      </c>
      <c r="C1604" s="59">
        <v>2002</v>
      </c>
      <c r="D1604" s="63">
        <v>1006197.2681685956</v>
      </c>
      <c r="E1604" s="63">
        <v>952116.04148790136</v>
      </c>
      <c r="F1604" s="63">
        <v>918844.59063048242</v>
      </c>
      <c r="G1604" s="63">
        <v>857335.70790091064</v>
      </c>
      <c r="H1604" s="63">
        <v>806918.30272742768</v>
      </c>
      <c r="I1604" s="63">
        <v>757704.05864916928</v>
      </c>
      <c r="J1604" s="56"/>
      <c r="K1604" s="56"/>
    </row>
    <row r="1605" spans="1:11" x14ac:dyDescent="0.25">
      <c r="A1605" s="59">
        <v>1602</v>
      </c>
      <c r="B1605" s="59">
        <v>2002</v>
      </c>
      <c r="C1605" s="59" t="s">
        <v>44</v>
      </c>
      <c r="D1605" s="63">
        <v>95428.053058548685</v>
      </c>
      <c r="E1605" s="63">
        <v>94011.513545302383</v>
      </c>
      <c r="F1605" s="63">
        <v>93384.638326355649</v>
      </c>
      <c r="G1605" s="63">
        <v>91436.051603232132</v>
      </c>
      <c r="H1605" s="63">
        <v>90118.479730455278</v>
      </c>
      <c r="I1605" s="63">
        <v>89609.211375501749</v>
      </c>
      <c r="J1605" s="56"/>
      <c r="K1605" s="56"/>
    </row>
    <row r="1606" spans="1:11" x14ac:dyDescent="0.25">
      <c r="A1606" s="59">
        <v>1603</v>
      </c>
      <c r="B1606" s="59">
        <v>2002</v>
      </c>
      <c r="C1606" s="59" t="s">
        <v>45</v>
      </c>
      <c r="D1606" s="63">
        <v>295915.44130096352</v>
      </c>
      <c r="E1606" s="63">
        <v>295565.7388014195</v>
      </c>
      <c r="F1606" s="63">
        <v>295448.73038647568</v>
      </c>
      <c r="G1606" s="63">
        <v>294934.00374178082</v>
      </c>
      <c r="H1606" s="63">
        <v>294483.93840134871</v>
      </c>
      <c r="I1606" s="63">
        <v>294322.91927014239</v>
      </c>
      <c r="J1606" s="56"/>
      <c r="K1606" s="56"/>
    </row>
    <row r="1607" spans="1:11" x14ac:dyDescent="0.25">
      <c r="A1607" s="59">
        <v>1604</v>
      </c>
      <c r="B1607" s="59">
        <v>2002</v>
      </c>
      <c r="C1607" s="59" t="s">
        <v>46</v>
      </c>
      <c r="D1607" s="63">
        <v>144059.60559150649</v>
      </c>
      <c r="E1607" s="63">
        <v>141302.07392698032</v>
      </c>
      <c r="F1607" s="63">
        <v>140253.2230074461</v>
      </c>
      <c r="G1607" s="63">
        <v>129783.73885970131</v>
      </c>
      <c r="H1607" s="63">
        <v>105985.8528147593</v>
      </c>
      <c r="I1607" s="63">
        <v>67980.559973599971</v>
      </c>
      <c r="J1607" s="56"/>
      <c r="K1607" s="56"/>
    </row>
    <row r="1608" spans="1:11" x14ac:dyDescent="0.25">
      <c r="A1608" s="59">
        <v>1605</v>
      </c>
      <c r="B1608" s="59">
        <v>2002</v>
      </c>
      <c r="C1608" s="59" t="s">
        <v>47</v>
      </c>
      <c r="D1608" s="63">
        <v>30971.9390490402</v>
      </c>
      <c r="E1608" s="63">
        <v>30484.1351642382</v>
      </c>
      <c r="F1608" s="63">
        <v>30235.147144107901</v>
      </c>
      <c r="G1608" s="63">
        <v>30020.334683434201</v>
      </c>
      <c r="H1608" s="63">
        <v>29916.1643102737</v>
      </c>
      <c r="I1608" s="63">
        <v>29907.551643413801</v>
      </c>
      <c r="J1608" s="56"/>
      <c r="K1608" s="56"/>
    </row>
    <row r="1609" spans="1:11" x14ac:dyDescent="0.25">
      <c r="A1609" s="59">
        <v>1606</v>
      </c>
      <c r="B1609" s="59">
        <v>2002</v>
      </c>
      <c r="C1609" s="59" t="s">
        <v>48</v>
      </c>
      <c r="D1609" s="63">
        <v>2701.2425087782503</v>
      </c>
      <c r="E1609" s="63">
        <v>2697.4090129256729</v>
      </c>
      <c r="F1609" s="63">
        <v>2696.1090555324749</v>
      </c>
      <c r="G1609" s="63">
        <v>2690.4736651126441</v>
      </c>
      <c r="H1609" s="63">
        <v>2686.5074260908341</v>
      </c>
      <c r="I1609" s="63">
        <v>2685.209031759633</v>
      </c>
      <c r="J1609" s="56"/>
      <c r="K1609" s="56"/>
    </row>
    <row r="1610" spans="1:11" x14ac:dyDescent="0.25">
      <c r="A1610" s="59">
        <v>1607</v>
      </c>
      <c r="B1610" s="59">
        <v>2002</v>
      </c>
      <c r="C1610" s="59" t="s">
        <v>49</v>
      </c>
      <c r="D1610" s="63">
        <v>1906.1240134459849</v>
      </c>
      <c r="E1610" s="63">
        <v>1888.7479066088263</v>
      </c>
      <c r="F1610" s="63">
        <v>1883.0588184337391</v>
      </c>
      <c r="G1610" s="63">
        <v>1847.3483383393409</v>
      </c>
      <c r="H1610" s="63">
        <v>1832.688910528623</v>
      </c>
      <c r="I1610" s="63">
        <v>1829.109769674501</v>
      </c>
      <c r="J1610" s="56"/>
      <c r="K1610" s="56"/>
    </row>
    <row r="1611" spans="1:11" x14ac:dyDescent="0.25">
      <c r="A1611" s="59">
        <v>1608</v>
      </c>
      <c r="B1611" s="59">
        <v>2002</v>
      </c>
      <c r="C1611" s="59" t="s">
        <v>51</v>
      </c>
      <c r="D1611" s="63">
        <v>6772.6284692916297</v>
      </c>
      <c r="E1611" s="63">
        <v>6768.3793140456191</v>
      </c>
      <c r="F1611" s="63">
        <v>6766.4511781930705</v>
      </c>
      <c r="G1611" s="63">
        <v>6764.8995658178137</v>
      </c>
      <c r="H1611" s="63">
        <v>6763.4355072596645</v>
      </c>
      <c r="I1611" s="63">
        <v>6763.0364503222854</v>
      </c>
      <c r="J1611" s="56"/>
      <c r="K1611" s="56"/>
    </row>
    <row r="1612" spans="1:11" x14ac:dyDescent="0.25">
      <c r="A1612" s="59">
        <v>1609</v>
      </c>
      <c r="B1612" s="59">
        <v>2002</v>
      </c>
      <c r="C1612" s="59" t="s">
        <v>52</v>
      </c>
      <c r="D1612" s="63">
        <v>21368.087275936989</v>
      </c>
      <c r="E1612" s="63">
        <v>21165.772144135353</v>
      </c>
      <c r="F1612" s="63">
        <v>21077.660060065071</v>
      </c>
      <c r="G1612" s="63">
        <v>20853.550215869422</v>
      </c>
      <c r="H1612" s="63">
        <v>20743.836188861151</v>
      </c>
      <c r="I1612" s="63">
        <v>20721.709127239868</v>
      </c>
      <c r="J1612" s="56"/>
      <c r="K1612" s="56"/>
    </row>
    <row r="1613" spans="1:11" x14ac:dyDescent="0.25">
      <c r="A1613" s="59">
        <v>1610</v>
      </c>
      <c r="B1613" s="59">
        <v>2002</v>
      </c>
      <c r="C1613" s="59" t="s">
        <v>53</v>
      </c>
      <c r="D1613" s="63">
        <v>817.76859155846603</v>
      </c>
      <c r="E1613" s="63">
        <v>816.78918939174991</v>
      </c>
      <c r="F1613" s="63">
        <v>816.36439093941897</v>
      </c>
      <c r="G1613" s="63">
        <v>816.02539150503594</v>
      </c>
      <c r="H1613" s="63">
        <v>814.90376884126101</v>
      </c>
      <c r="I1613" s="63">
        <v>814.45239715244907</v>
      </c>
      <c r="J1613" s="56"/>
      <c r="K1613" s="56"/>
    </row>
    <row r="1614" spans="1:11" x14ac:dyDescent="0.25">
      <c r="A1614" s="59">
        <v>1611</v>
      </c>
      <c r="B1614" s="59">
        <v>2002</v>
      </c>
      <c r="C1614" s="59" t="s">
        <v>54</v>
      </c>
      <c r="D1614" s="63">
        <v>65619.696834056609</v>
      </c>
      <c r="E1614" s="63">
        <v>65376.970026036397</v>
      </c>
      <c r="F1614" s="63">
        <v>65288.697049839502</v>
      </c>
      <c r="G1614" s="63">
        <v>64969.523784520999</v>
      </c>
      <c r="H1614" s="63">
        <v>64635.5827802692</v>
      </c>
      <c r="I1614" s="63">
        <v>64509.012904059899</v>
      </c>
      <c r="J1614" s="56"/>
      <c r="K1614" s="56"/>
    </row>
    <row r="1615" spans="1:11" x14ac:dyDescent="0.25">
      <c r="A1615" s="59">
        <v>1612</v>
      </c>
      <c r="B1615" s="59">
        <v>2002</v>
      </c>
      <c r="C1615" s="59" t="s">
        <v>50</v>
      </c>
      <c r="D1615" s="63">
        <v>77316.000515338295</v>
      </c>
      <c r="E1615" s="63">
        <v>48240.822895803569</v>
      </c>
      <c r="F1615" s="63">
        <v>40818.462414352769</v>
      </c>
      <c r="G1615" s="63">
        <v>17955.233867154151</v>
      </c>
      <c r="H1615" s="63">
        <v>6771.7640748501544</v>
      </c>
      <c r="I1615" s="63">
        <v>6771.7640748501344</v>
      </c>
      <c r="J1615" s="56"/>
      <c r="K1615" s="56"/>
    </row>
    <row r="1616" spans="1:11" x14ac:dyDescent="0.25">
      <c r="A1616" s="59">
        <v>1613</v>
      </c>
      <c r="B1616" s="59">
        <v>2002</v>
      </c>
      <c r="C1616" s="59" t="s">
        <v>61</v>
      </c>
      <c r="D1616" s="63">
        <v>30421.121538704872</v>
      </c>
      <c r="E1616" s="63">
        <v>30411.293827044661</v>
      </c>
      <c r="F1616" s="63">
        <v>30407.885890590711</v>
      </c>
      <c r="G1616" s="63">
        <v>30394.963065999851</v>
      </c>
      <c r="H1616" s="63">
        <v>30384.254642945201</v>
      </c>
      <c r="I1616" s="63">
        <v>30380.599440316539</v>
      </c>
      <c r="J1616" s="56"/>
      <c r="K1616" s="56"/>
    </row>
    <row r="1617" spans="1:11" x14ac:dyDescent="0.25">
      <c r="A1617" s="59">
        <v>1614</v>
      </c>
      <c r="B1617" s="59">
        <v>2002</v>
      </c>
      <c r="C1617" s="59" t="s">
        <v>55</v>
      </c>
      <c r="D1617" s="63">
        <v>93942.655074293696</v>
      </c>
      <c r="E1617" s="63">
        <v>75223.811798648705</v>
      </c>
      <c r="F1617" s="63">
        <v>52830.318405862577</v>
      </c>
      <c r="G1617" s="63">
        <v>29411.142152236087</v>
      </c>
      <c r="H1617" s="63">
        <v>18534.771625695954</v>
      </c>
      <c r="I1617" s="63">
        <v>8182.2730402722755</v>
      </c>
      <c r="J1617" s="56"/>
      <c r="K1617" s="56"/>
    </row>
    <row r="1618" spans="1:11" x14ac:dyDescent="0.25">
      <c r="A1618" s="59">
        <v>1615</v>
      </c>
      <c r="B1618" s="59">
        <v>2002</v>
      </c>
      <c r="C1618" s="59" t="s">
        <v>60</v>
      </c>
      <c r="D1618" s="63">
        <v>12356.970177104069</v>
      </c>
      <c r="E1618" s="63">
        <v>12311.467003829885</v>
      </c>
      <c r="F1618" s="63">
        <v>12291.173265828176</v>
      </c>
      <c r="G1618" s="63">
        <v>12266.975645715636</v>
      </c>
      <c r="H1618" s="63">
        <v>12244.743899175202</v>
      </c>
      <c r="I1618" s="63">
        <v>12237.69485653654</v>
      </c>
      <c r="J1618" s="56"/>
      <c r="K1618" s="56"/>
    </row>
    <row r="1619" spans="1:11" x14ac:dyDescent="0.25">
      <c r="A1619" s="59">
        <v>1616</v>
      </c>
      <c r="B1619" s="59">
        <v>2002</v>
      </c>
      <c r="C1619" s="59" t="s">
        <v>56</v>
      </c>
      <c r="D1619" s="63">
        <v>5370.2642902987</v>
      </c>
      <c r="E1619" s="63">
        <v>4740.2652012690696</v>
      </c>
      <c r="F1619" s="63">
        <v>3587.36460693144</v>
      </c>
      <c r="G1619" s="63">
        <v>2207.2023676248741</v>
      </c>
      <c r="H1619" s="63">
        <v>64.777077855009097</v>
      </c>
      <c r="I1619" s="63">
        <v>64.777077855009097</v>
      </c>
      <c r="J1619" s="56"/>
      <c r="K1619" s="56"/>
    </row>
    <row r="1620" spans="1:11" x14ac:dyDescent="0.25">
      <c r="A1620" s="59">
        <v>1617</v>
      </c>
      <c r="B1620" s="59">
        <v>2002</v>
      </c>
      <c r="C1620" s="59" t="s">
        <v>57</v>
      </c>
      <c r="D1620" s="63">
        <v>436.544546648665</v>
      </c>
      <c r="E1620" s="63">
        <v>429.13672089559299</v>
      </c>
      <c r="F1620" s="63">
        <v>425.587329249275</v>
      </c>
      <c r="G1620" s="63">
        <v>422.58636650654302</v>
      </c>
      <c r="H1620" s="63">
        <v>414.82528776595802</v>
      </c>
      <c r="I1620" s="63">
        <v>411.37381286683501</v>
      </c>
      <c r="J1620" s="56"/>
      <c r="K1620" s="56"/>
    </row>
    <row r="1621" spans="1:11" x14ac:dyDescent="0.25">
      <c r="A1621" s="59">
        <v>1618</v>
      </c>
      <c r="B1621" s="59">
        <v>2002</v>
      </c>
      <c r="C1621" s="59" t="s">
        <v>59</v>
      </c>
      <c r="D1621" s="63">
        <v>2487.3210082472801</v>
      </c>
      <c r="E1621" s="63">
        <v>2479.5798497774699</v>
      </c>
      <c r="F1621" s="63">
        <v>2475.9855100848799</v>
      </c>
      <c r="G1621" s="63">
        <v>2473.0655565544698</v>
      </c>
      <c r="H1621" s="63">
        <v>2471.7074700542698</v>
      </c>
      <c r="I1621" s="63">
        <v>2471.5968370765399</v>
      </c>
      <c r="J1621" s="56"/>
      <c r="K1621" s="56"/>
    </row>
    <row r="1622" spans="1:11" x14ac:dyDescent="0.25">
      <c r="A1622" s="59">
        <v>1619</v>
      </c>
      <c r="B1622" s="59">
        <v>2002</v>
      </c>
      <c r="C1622" s="59" t="s">
        <v>58</v>
      </c>
      <c r="D1622" s="63">
        <v>5853.4475824304354</v>
      </c>
      <c r="E1622" s="63">
        <v>5849.9140153312965</v>
      </c>
      <c r="F1622" s="63">
        <v>5848.3377679340065</v>
      </c>
      <c r="G1622" s="63">
        <v>5846.706330963143</v>
      </c>
      <c r="H1622" s="63">
        <v>5845.6346504130188</v>
      </c>
      <c r="I1622" s="63">
        <v>5845.393027291977</v>
      </c>
      <c r="J1622" s="56"/>
      <c r="K1622" s="56"/>
    </row>
    <row r="1623" spans="1:11" x14ac:dyDescent="0.25">
      <c r="A1623" s="59">
        <v>1620</v>
      </c>
      <c r="B1623" s="59">
        <v>2002</v>
      </c>
      <c r="C1623" s="59" t="s">
        <v>62</v>
      </c>
      <c r="D1623" s="63">
        <v>112452.35674240276</v>
      </c>
      <c r="E1623" s="63">
        <v>112352.22114421695</v>
      </c>
      <c r="F1623" s="63">
        <v>112309.3960222598</v>
      </c>
      <c r="G1623" s="63">
        <v>112241.88269884237</v>
      </c>
      <c r="H1623" s="63">
        <v>112204.43415998503</v>
      </c>
      <c r="I1623" s="63">
        <v>112195.81453923677</v>
      </c>
      <c r="J1623" s="56"/>
      <c r="K1623" s="56"/>
    </row>
    <row r="1624" spans="1:11" x14ac:dyDescent="0.25">
      <c r="A1624" s="59">
        <v>1621</v>
      </c>
      <c r="B1624" s="59">
        <v>2003</v>
      </c>
      <c r="C1624" s="59">
        <v>2003</v>
      </c>
      <c r="D1624" s="63">
        <v>1001568.7438810871</v>
      </c>
      <c r="E1624" s="63">
        <v>939579.20434999734</v>
      </c>
      <c r="F1624" s="63">
        <v>898939.10693967459</v>
      </c>
      <c r="G1624" s="63">
        <v>826653.31682178599</v>
      </c>
      <c r="H1624" s="63">
        <v>774018.60557277198</v>
      </c>
      <c r="I1624" s="63">
        <v>728665.99910769728</v>
      </c>
      <c r="J1624" s="56"/>
      <c r="K1624" s="56"/>
    </row>
    <row r="1625" spans="1:11" x14ac:dyDescent="0.25">
      <c r="A1625" s="59">
        <v>1622</v>
      </c>
      <c r="B1625" s="59">
        <v>2003</v>
      </c>
      <c r="C1625" s="59" t="s">
        <v>44</v>
      </c>
      <c r="D1625" s="63">
        <v>95256.441361241727</v>
      </c>
      <c r="E1625" s="63">
        <v>93689.096133873827</v>
      </c>
      <c r="F1625" s="63">
        <v>93184.09458231063</v>
      </c>
      <c r="G1625" s="63">
        <v>90787.097334535138</v>
      </c>
      <c r="H1625" s="63">
        <v>89625.543078750605</v>
      </c>
      <c r="I1625" s="63">
        <v>77417.636501888876</v>
      </c>
      <c r="J1625" s="56"/>
      <c r="K1625" s="56"/>
    </row>
    <row r="1626" spans="1:11" x14ac:dyDescent="0.25">
      <c r="A1626" s="59">
        <v>1623</v>
      </c>
      <c r="B1626" s="59">
        <v>2003</v>
      </c>
      <c r="C1626" s="59" t="s">
        <v>45</v>
      </c>
      <c r="D1626" s="63">
        <v>295870.47564781131</v>
      </c>
      <c r="E1626" s="63">
        <v>295497.52807294228</v>
      </c>
      <c r="F1626" s="63">
        <v>295405.5322416384</v>
      </c>
      <c r="G1626" s="63">
        <v>294792.46169702552</v>
      </c>
      <c r="H1626" s="63">
        <v>294326.89047588082</v>
      </c>
      <c r="I1626" s="63">
        <v>293646.51715312537</v>
      </c>
      <c r="J1626" s="56"/>
      <c r="K1626" s="56"/>
    </row>
    <row r="1627" spans="1:11" x14ac:dyDescent="0.25">
      <c r="A1627" s="59">
        <v>1624</v>
      </c>
      <c r="B1627" s="59">
        <v>2003</v>
      </c>
      <c r="C1627" s="59" t="s">
        <v>46</v>
      </c>
      <c r="D1627" s="63">
        <v>143737.46101933889</v>
      </c>
      <c r="E1627" s="63">
        <v>140689.43411405681</v>
      </c>
      <c r="F1627" s="63">
        <v>139828.44572529441</v>
      </c>
      <c r="G1627" s="63">
        <v>118136.85034172701</v>
      </c>
      <c r="H1627" s="63">
        <v>80852.735220132992</v>
      </c>
      <c r="I1627" s="63">
        <v>59983.791593416267</v>
      </c>
      <c r="J1627" s="56"/>
      <c r="K1627" s="56"/>
    </row>
    <row r="1628" spans="1:11" x14ac:dyDescent="0.25">
      <c r="A1628" s="59">
        <v>1625</v>
      </c>
      <c r="B1628" s="59">
        <v>2003</v>
      </c>
      <c r="C1628" s="59" t="s">
        <v>47</v>
      </c>
      <c r="D1628" s="63">
        <v>30911.6568936521</v>
      </c>
      <c r="E1628" s="63">
        <v>30367.660198336402</v>
      </c>
      <c r="F1628" s="63">
        <v>30168.118429862599</v>
      </c>
      <c r="G1628" s="63">
        <v>29934.2979579071</v>
      </c>
      <c r="H1628" s="63">
        <v>29908.564867870198</v>
      </c>
      <c r="I1628" s="63">
        <v>29753.402219051299</v>
      </c>
      <c r="J1628" s="56"/>
      <c r="K1628" s="56"/>
    </row>
    <row r="1629" spans="1:11" x14ac:dyDescent="0.25">
      <c r="A1629" s="59">
        <v>1626</v>
      </c>
      <c r="B1629" s="59">
        <v>2003</v>
      </c>
      <c r="C1629" s="59" t="s">
        <v>48</v>
      </c>
      <c r="D1629" s="63">
        <v>2700.7562911211839</v>
      </c>
      <c r="E1629" s="63">
        <v>2696.6529801837341</v>
      </c>
      <c r="F1629" s="63">
        <v>2695.6297423946589</v>
      </c>
      <c r="G1629" s="63">
        <v>2689.0422901915672</v>
      </c>
      <c r="H1629" s="63">
        <v>2685.2418742503469</v>
      </c>
      <c r="I1629" s="63">
        <v>2678.798101360082</v>
      </c>
      <c r="J1629" s="56"/>
      <c r="K1629" s="56"/>
    </row>
    <row r="1630" spans="1:11" x14ac:dyDescent="0.25">
      <c r="A1630" s="59">
        <v>1627</v>
      </c>
      <c r="B1630" s="59">
        <v>2003</v>
      </c>
      <c r="C1630" s="59" t="s">
        <v>49</v>
      </c>
      <c r="D1630" s="63">
        <v>1904.0675352180592</v>
      </c>
      <c r="E1630" s="63">
        <v>1885.217017664171</v>
      </c>
      <c r="F1630" s="63">
        <v>1880.6616322457021</v>
      </c>
      <c r="G1630" s="63">
        <v>1839.426885224492</v>
      </c>
      <c r="H1630" s="63">
        <v>1829.209764942997</v>
      </c>
      <c r="I1630" s="63">
        <v>1791.2509459400462</v>
      </c>
      <c r="J1630" s="56"/>
      <c r="K1630" s="56"/>
    </row>
    <row r="1631" spans="1:11" x14ac:dyDescent="0.25">
      <c r="A1631" s="59">
        <v>1628</v>
      </c>
      <c r="B1631" s="59">
        <v>2003</v>
      </c>
      <c r="C1631" s="59" t="s">
        <v>51</v>
      </c>
      <c r="D1631" s="63">
        <v>6772.0644679027318</v>
      </c>
      <c r="E1631" s="63">
        <v>6767.4592487167811</v>
      </c>
      <c r="F1631" s="63">
        <v>6765.9562943137826</v>
      </c>
      <c r="G1631" s="63">
        <v>6764.2138053282451</v>
      </c>
      <c r="H1631" s="63">
        <v>6763.0509903436468</v>
      </c>
      <c r="I1631" s="63">
        <v>6761.3813996011349</v>
      </c>
      <c r="J1631" s="56"/>
      <c r="K1631" s="56"/>
    </row>
    <row r="1632" spans="1:11" x14ac:dyDescent="0.25">
      <c r="A1632" s="59">
        <v>1629</v>
      </c>
      <c r="B1632" s="59">
        <v>2003</v>
      </c>
      <c r="C1632" s="59" t="s">
        <v>52</v>
      </c>
      <c r="D1632" s="63">
        <v>21343.128632867367</v>
      </c>
      <c r="E1632" s="63">
        <v>21120.720142379771</v>
      </c>
      <c r="F1632" s="63">
        <v>21050.53532863591</v>
      </c>
      <c r="G1632" s="63">
        <v>20787.837970962537</v>
      </c>
      <c r="H1632" s="63">
        <v>20722.499324797551</v>
      </c>
      <c r="I1632" s="63">
        <v>20417.787192349188</v>
      </c>
      <c r="J1632" s="56"/>
      <c r="K1632" s="56"/>
    </row>
    <row r="1633" spans="1:11" x14ac:dyDescent="0.25">
      <c r="A1633" s="59">
        <v>1630</v>
      </c>
      <c r="B1633" s="59">
        <v>2003</v>
      </c>
      <c r="C1633" s="59" t="s">
        <v>53</v>
      </c>
      <c r="D1633" s="63">
        <v>817.63260128728393</v>
      </c>
      <c r="E1633" s="63">
        <v>816.585826797697</v>
      </c>
      <c r="F1633" s="63">
        <v>816.256040114759</v>
      </c>
      <c r="G1633" s="63">
        <v>815.77726470972107</v>
      </c>
      <c r="H1633" s="63">
        <v>814.463769587863</v>
      </c>
      <c r="I1633" s="63">
        <v>813.41557373523096</v>
      </c>
      <c r="J1633" s="56"/>
      <c r="K1633" s="56"/>
    </row>
    <row r="1634" spans="1:11" x14ac:dyDescent="0.25">
      <c r="A1634" s="59">
        <v>1631</v>
      </c>
      <c r="B1634" s="59">
        <v>2003</v>
      </c>
      <c r="C1634" s="59" t="s">
        <v>54</v>
      </c>
      <c r="D1634" s="63">
        <v>65588.286268597396</v>
      </c>
      <c r="E1634" s="63">
        <v>65328.082298416797</v>
      </c>
      <c r="F1634" s="63">
        <v>65258.477056483905</v>
      </c>
      <c r="G1634" s="63">
        <v>64870.4130780993</v>
      </c>
      <c r="H1634" s="63">
        <v>64512.171116067206</v>
      </c>
      <c r="I1634" s="63">
        <v>64009.029976253107</v>
      </c>
      <c r="J1634" s="56"/>
      <c r="K1634" s="56"/>
    </row>
    <row r="1635" spans="1:11" x14ac:dyDescent="0.25">
      <c r="A1635" s="59">
        <v>1632</v>
      </c>
      <c r="B1635" s="59">
        <v>2003</v>
      </c>
      <c r="C1635" s="59" t="s">
        <v>50</v>
      </c>
      <c r="D1635" s="63">
        <v>75195.823233319505</v>
      </c>
      <c r="E1635" s="63">
        <v>45721.100264953464</v>
      </c>
      <c r="F1635" s="63">
        <v>34887.762949917771</v>
      </c>
      <c r="G1635" s="63">
        <v>6771.7640748506046</v>
      </c>
      <c r="H1635" s="63">
        <v>6771.7640748501544</v>
      </c>
      <c r="I1635" s="63">
        <v>6771.7640748501453</v>
      </c>
      <c r="J1635" s="56"/>
      <c r="K1635" s="56"/>
    </row>
    <row r="1636" spans="1:11" x14ac:dyDescent="0.25">
      <c r="A1636" s="59">
        <v>1633</v>
      </c>
      <c r="B1636" s="59">
        <v>2003</v>
      </c>
      <c r="C1636" s="59" t="s">
        <v>61</v>
      </c>
      <c r="D1636" s="63">
        <v>30419.85295046978</v>
      </c>
      <c r="E1636" s="63">
        <v>30409.359338772741</v>
      </c>
      <c r="F1636" s="63">
        <v>30406.686723776009</v>
      </c>
      <c r="G1636" s="63">
        <v>30391.438766934232</v>
      </c>
      <c r="H1636" s="63">
        <v>30380.690854413391</v>
      </c>
      <c r="I1636" s="63">
        <v>30364.96176552969</v>
      </c>
      <c r="J1636" s="56"/>
      <c r="K1636" s="56"/>
    </row>
    <row r="1637" spans="1:11" x14ac:dyDescent="0.25">
      <c r="A1637" s="59">
        <v>1634</v>
      </c>
      <c r="B1637" s="59">
        <v>2003</v>
      </c>
      <c r="C1637" s="59" t="s">
        <v>55</v>
      </c>
      <c r="D1637" s="63">
        <v>92184.846433765604</v>
      </c>
      <c r="E1637" s="63">
        <v>66733.636638462398</v>
      </c>
      <c r="F1637" s="63">
        <v>41052.544992078962</v>
      </c>
      <c r="G1637" s="63">
        <v>23078.751945734854</v>
      </c>
      <c r="H1637" s="63">
        <v>11598.476839201056</v>
      </c>
      <c r="I1637" s="63">
        <v>1132.545846071823</v>
      </c>
      <c r="J1637" s="56"/>
      <c r="K1637" s="56"/>
    </row>
    <row r="1638" spans="1:11" x14ac:dyDescent="0.25">
      <c r="A1638" s="59">
        <v>1635</v>
      </c>
      <c r="B1638" s="59">
        <v>2003</v>
      </c>
      <c r="C1638" s="59" t="s">
        <v>60</v>
      </c>
      <c r="D1638" s="63">
        <v>12351.021279531424</v>
      </c>
      <c r="E1638" s="63">
        <v>12301.593024229473</v>
      </c>
      <c r="F1638" s="63">
        <v>12285.689262158527</v>
      </c>
      <c r="G1638" s="63">
        <v>12257.822187150281</v>
      </c>
      <c r="H1638" s="63">
        <v>12237.915946461053</v>
      </c>
      <c r="I1638" s="63">
        <v>12207.931523428109</v>
      </c>
      <c r="J1638" s="56"/>
      <c r="K1638" s="56"/>
    </row>
    <row r="1639" spans="1:11" x14ac:dyDescent="0.25">
      <c r="A1639" s="59">
        <v>1636</v>
      </c>
      <c r="B1639" s="59">
        <v>2003</v>
      </c>
      <c r="C1639" s="59" t="s">
        <v>56</v>
      </c>
      <c r="D1639" s="63">
        <v>5300.9860981496495</v>
      </c>
      <c r="E1639" s="63">
        <v>4469.7571617773592</v>
      </c>
      <c r="F1639" s="63">
        <v>2207.7643365651838</v>
      </c>
      <c r="G1639" s="63">
        <v>1775.734211498494</v>
      </c>
      <c r="H1639" s="63">
        <v>64.777077855009097</v>
      </c>
      <c r="I1639" s="63">
        <v>64.777077855009097</v>
      </c>
      <c r="J1639" s="56"/>
      <c r="K1639" s="56"/>
    </row>
    <row r="1640" spans="1:11" x14ac:dyDescent="0.25">
      <c r="A1640" s="59">
        <v>1637</v>
      </c>
      <c r="B1640" s="59">
        <v>2003</v>
      </c>
      <c r="C1640" s="59" t="s">
        <v>57</v>
      </c>
      <c r="D1640" s="63">
        <v>435.57354875610298</v>
      </c>
      <c r="E1640" s="63">
        <v>427.46531875100902</v>
      </c>
      <c r="F1640" s="63">
        <v>424.64536020404296</v>
      </c>
      <c r="G1640" s="63">
        <v>420.68253638447601</v>
      </c>
      <c r="H1640" s="63">
        <v>411.46668340574502</v>
      </c>
      <c r="I1640" s="63">
        <v>401.98974696298205</v>
      </c>
      <c r="J1640" s="56"/>
      <c r="K1640" s="56"/>
    </row>
    <row r="1641" spans="1:11" x14ac:dyDescent="0.25">
      <c r="A1641" s="59">
        <v>1638</v>
      </c>
      <c r="B1641" s="59">
        <v>2003</v>
      </c>
      <c r="C1641" s="59" t="s">
        <v>59</v>
      </c>
      <c r="D1641" s="63">
        <v>2486.31180574469</v>
      </c>
      <c r="E1641" s="63">
        <v>2477.86968321733</v>
      </c>
      <c r="F1641" s="63">
        <v>2475.0568004481502</v>
      </c>
      <c r="G1641" s="63">
        <v>2471.9412230859398</v>
      </c>
      <c r="H1641" s="63">
        <v>2471.6098393454099</v>
      </c>
      <c r="I1641" s="63">
        <v>2469.6585464985901</v>
      </c>
      <c r="J1641" s="56"/>
      <c r="K1641" s="56"/>
    </row>
    <row r="1642" spans="1:11" x14ac:dyDescent="0.25">
      <c r="A1642" s="59">
        <v>1639</v>
      </c>
      <c r="B1642" s="59">
        <v>2003</v>
      </c>
      <c r="C1642" s="59" t="s">
        <v>58</v>
      </c>
      <c r="D1642" s="63">
        <v>5852.9829103169977</v>
      </c>
      <c r="E1642" s="63">
        <v>5849.1512739991076</v>
      </c>
      <c r="F1642" s="63">
        <v>5847.9213553739573</v>
      </c>
      <c r="G1642" s="63">
        <v>5846.1135191877502</v>
      </c>
      <c r="H1642" s="63">
        <v>5845.4029832380993</v>
      </c>
      <c r="I1642" s="63">
        <v>5843.9396663694215</v>
      </c>
      <c r="J1642" s="56"/>
      <c r="K1642" s="56"/>
    </row>
    <row r="1643" spans="1:11" x14ac:dyDescent="0.25">
      <c r="A1643" s="59">
        <v>1640</v>
      </c>
      <c r="B1643" s="59">
        <v>2003</v>
      </c>
      <c r="C1643" s="59" t="s">
        <v>62</v>
      </c>
      <c r="D1643" s="63">
        <v>112439.37490199535</v>
      </c>
      <c r="E1643" s="63">
        <v>112330.83561246614</v>
      </c>
      <c r="F1643" s="63">
        <v>112297.32808585734</v>
      </c>
      <c r="G1643" s="63">
        <v>112221.64973124889</v>
      </c>
      <c r="H1643" s="63">
        <v>112196.13079137768</v>
      </c>
      <c r="I1643" s="63">
        <v>112135.42020341092</v>
      </c>
      <c r="J1643" s="56"/>
      <c r="K1643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IMPLAN_Multipliers</vt:lpstr>
      <vt:lpstr>Direct_$_and_Job_Effects</vt:lpstr>
      <vt:lpstr>Regional_$_and_Job_Effects</vt:lpstr>
      <vt:lpstr>SWAP_Crops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Medellin-Azuara</dc:creator>
  <cp:lastModifiedBy>Sharkey</cp:lastModifiedBy>
  <cp:lastPrinted>2011-10-17T20:07:16Z</cp:lastPrinted>
  <dcterms:created xsi:type="dcterms:W3CDTF">2011-10-04T21:31:47Z</dcterms:created>
  <dcterms:modified xsi:type="dcterms:W3CDTF">2012-03-15T23:35:01Z</dcterms:modified>
</cp:coreProperties>
</file>