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C:\Users\KHarper\AppData\Local\Microsoft\Windows\INetCache\Content.Outlook\9OB5YH5R\"/>
    </mc:Choice>
  </mc:AlternateContent>
  <xr:revisionPtr revIDLastSave="0" documentId="13_ncr:1_{C307C6F1-E8A7-42FF-82B9-F1B39976C123}" xr6:coauthVersionLast="47" xr6:coauthVersionMax="47" xr10:uidLastSave="{00000000-0000-0000-0000-000000000000}"/>
  <bookViews>
    <workbookView xWindow="-28920" yWindow="-120" windowWidth="29040" windowHeight="15720" xr2:uid="{1A52BE63-00F4-492C-91A9-92BA60A9FDEE}"/>
  </bookViews>
  <sheets>
    <sheet name="Description" sheetId="2" r:id="rId1"/>
    <sheet name="All Projects " sheetId="1" r:id="rId2"/>
    <sheet name="ChildCare Centers" sheetId="8" r:id="rId3"/>
    <sheet name="Disadvantaged Communities" sheetId="7" r:id="rId4"/>
    <sheet name="Households" sheetId="6" r:id="rId5"/>
    <sheet name="Schools" sheetId="9" r:id="rId6"/>
  </sheets>
  <definedNames>
    <definedName name="_xlnm.Print_Titles" localSheetId="1">'All Projects '!$1:$1</definedName>
    <definedName name="_xlnm.Print_Titles" localSheetId="2">'ChildCare Centers'!$1:$1</definedName>
    <definedName name="_xlnm.Print_Titles" localSheetId="3">'Disadvantaged Communities'!$1:$1</definedName>
    <definedName name="_xlnm.Print_Titles" localSheetId="4">Households!$1:$1</definedName>
    <definedName name="_xlnm.Print_Titles" localSheetId="5">Schools!$1:$1</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6" l="1"/>
  <c r="G6" i="6"/>
  <c r="G36" i="1"/>
  <c r="G38" i="1"/>
</calcChain>
</file>

<file path=xl/sharedStrings.xml><?xml version="1.0" encoding="utf-8"?>
<sst xmlns="http://schemas.openxmlformats.org/spreadsheetml/2006/main" count="1136" uniqueCount="322">
  <si>
    <t>Description</t>
  </si>
  <si>
    <t xml:space="preserve">
This spreadsheet provides information on regional and state-wide projects the Water Boards is funding in partnership with community organizations and local governments. Information includes project purpose, funding amount and uses, progress, and contact info for Water Boards staff and partnering organizations' staff. 
</t>
  </si>
  <si>
    <t>How to Navigate This Spreadsheet</t>
  </si>
  <si>
    <t>Each column of the "All Projects" page covers a different topic (such as who the project services, what the project area is, who is the funding recipient, what is the total funding amount for this project, etc.); each row covers a different project. If you have questions about a specific project, please contact the person(s) listed in the "Water Boards Project Manager" or "Contact/Application Information" columns.
Each additional tab at the bottom of the Excel sheet sorts every project by who the project services.</t>
  </si>
  <si>
    <t>Date</t>
  </si>
  <si>
    <t xml:space="preserve">This spreadsheet was updated in October 2023 and is updated quarterly. </t>
  </si>
  <si>
    <t>Contact Information</t>
  </si>
  <si>
    <t>If any questions regarding this list of SAFER Programs arise, please contact Kyle.Harper@Waterboards.ca.gov</t>
  </si>
  <si>
    <t>Language Access Services</t>
  </si>
  <si>
    <t xml:space="preserve">To request the translation of this document, email the Office of Public Participation at OPP - LanguageServices@Waterboards.ca.gov  </t>
  </si>
  <si>
    <t>Project/Program Title</t>
  </si>
  <si>
    <t>Project Type</t>
  </si>
  <si>
    <t>Who Project Services</t>
  </si>
  <si>
    <t>Where Project Services</t>
  </si>
  <si>
    <t>Funding Recipient</t>
  </si>
  <si>
    <t>Funding Source</t>
  </si>
  <si>
    <t>Total Funding Amount</t>
  </si>
  <si>
    <t>Estimated Funds Remaining</t>
  </si>
  <si>
    <t>Project Description</t>
  </si>
  <si>
    <t>Has project been implemented?</t>
  </si>
  <si>
    <t>Project Status</t>
  </si>
  <si>
    <t>Water Boards Project Manager</t>
  </si>
  <si>
    <t>Contact/Application Information</t>
  </si>
  <si>
    <t>Contract Number</t>
  </si>
  <si>
    <t>Lead Testing and Remediation in Drinking Water at California Child Care Centers</t>
  </si>
  <si>
    <t>Lead testing and faucet replacement</t>
  </si>
  <si>
    <t>Child Care Centers</t>
  </si>
  <si>
    <t>Statewide</t>
  </si>
  <si>
    <t>University Enterprises, Inc.</t>
  </si>
  <si>
    <t>SB 862 - Provision 4</t>
  </si>
  <si>
    <t>This funding provides technical assistance to California Licensed Child Care Centers for the collection and analysis of drinking water samples for lead at approximately 1,000-1,500 Licensed Child Care Centers, and for the remediation of lead contamination that exceeds a certain threshold. This project supports the wider implementation of AB 2370 (2018) by the California Department of Social Services.</t>
  </si>
  <si>
    <t>Yes</t>
  </si>
  <si>
    <t>Implemented on 4/23/2020</t>
  </si>
  <si>
    <t>Kira Smith, Kira.Smith@Waterboards.ca.gov</t>
  </si>
  <si>
    <t xml:space="preserve">Brian Currier
California State University, Sacramento Office of Water Programs
6000 J Street
Sacramento, CA 95819-6025
(916) 278-8109
brian.currier@owp.csus.edu
</t>
  </si>
  <si>
    <t>D1918001</t>
  </si>
  <si>
    <t>Technical Assistance to Implement the Backup Generator Program for Drinking Water Systems</t>
  </si>
  <si>
    <t>Backup Generator Funding Program</t>
  </si>
  <si>
    <t>Disadvantaged Communities</t>
  </si>
  <si>
    <t>Fresno, Imperial, Inyo, Kern, Kings, Los Angeles, Madera, Mariposa, Merced, Mono, Orange, Riverside, San Bernardino, San Diego, San Luis Obispo, Santa Barbara, Tulare, Tuolumne, Ventura</t>
  </si>
  <si>
    <t>California Rural Water Association (CRWA)</t>
  </si>
  <si>
    <t>Safe and Affordable Drinking Water Fund (SADW Fund)</t>
  </si>
  <si>
    <t>CRWA will receive funding to implement the Backup Generator Funding Program to provide backup generators to water systems serving small disadvantaged communities. CRWA will conduct outreach to eligible systems, assist eligible systems through the application process, complete planning and installation of backup generators, ensure system is prepared to operate the generator for the full useful life, and follow up by submitting a TA request for a TMF assessment of each system that has received a generator.</t>
  </si>
  <si>
    <t>Implemented on 11/10/2021</t>
  </si>
  <si>
    <t>Michaela Ellis, michaela.ellis@waterboards.ca.gov</t>
  </si>
  <si>
    <t>Dustin Hardwick
Deputy Director
California Rural Water Association 
P (916) 553-4900 ext. 108
dhardwick@calruralwater.org</t>
  </si>
  <si>
    <t>D2018147</t>
  </si>
  <si>
    <t>Feasibility Analyses and Technical Evaluations Project</t>
  </si>
  <si>
    <t>Technical Assistance</t>
  </si>
  <si>
    <t>This funding is to provide technical assistance to perform feasibility analyses and technical evaluations related to consolidation, source/storage capacity, distribution, and treatment to small disadvantaged communities statewide.  The Project also provides emergency operational support for water systems.</t>
  </si>
  <si>
    <t>Implemented on 9/25/2020;
amended on 7/15/2021</t>
  </si>
  <si>
    <t>Michaela Ellis, Michaela.Ellis@waterboards.ca.gov</t>
  </si>
  <si>
    <t>Dustin Hardwick
Deputy Director
California Rural Water Association 
Ph: (916) 553-4900 ext. 108
dhardwick@calruralwater.org</t>
  </si>
  <si>
    <t>D1917005</t>
  </si>
  <si>
    <t>Statewide Leak Detection Technical Assistance Program</t>
  </si>
  <si>
    <t>PROP 1</t>
  </si>
  <si>
    <t>This funding is to provide leak detection technical assistance to water systems serving small disadvantaged communities (DACs). The program also includes conducting leak detection workshops.</t>
  </si>
  <si>
    <t>Closed out</t>
  </si>
  <si>
    <t>D1612804</t>
  </si>
  <si>
    <t>Technical Assistance to Support Drinking Water Systems in Need of Technical, Managerial, and Financial Assistance</t>
  </si>
  <si>
    <t>California Urban Water Agencies (CUWA)</t>
  </si>
  <si>
    <t>Technical assistance to assist in implementing SB200, supporting the Human Right to Water, and accelerating the implementation of critical drinking water projects benefiting disadvantaged communities in California</t>
  </si>
  <si>
    <t>No</t>
  </si>
  <si>
    <t>Implemented on 6/30/2023</t>
  </si>
  <si>
    <t>Audrey Dyte
Audrey.Dyte@waterboards.ca.gov</t>
  </si>
  <si>
    <t>Amparo Flores
California Urban Water Agencies
925-210-2205
aflores@brwncald.com</t>
  </si>
  <si>
    <t>D2117007</t>
  </si>
  <si>
    <t>Safe and Affordable Funding for Equity and Resilience (SAFER) Drinking Water  Technical Assistance Program</t>
  </si>
  <si>
    <t>Alameda, Alpine, Amador, Butte, Calaveras, Colusa, Contra Costa, Del Norte, El Dorado, Fresno, Glenn, Humboldt, Inyo, Kings, Lake, Lassen, Madera, Marin, Mariposa, Mendocino, Merced, Modoc, Mono, Monterey, Napa, Nevada, Placer, Plumas, Sacramento, San Benito, San Francisco, San Joaquin, San Mateo, Santa Clara, Santa Cruz, Shasta, Sierra, Siskiyou, Solano, Sonoma, Stanislaus, Sutter, Tehama, Trinity, Tulare, Tuolumne, Yolo, Yuba</t>
  </si>
  <si>
    <t>Coleman Engineering Inc.</t>
  </si>
  <si>
    <t>Technical assistance to provide administrative, technical, legal, managerial, and community engagement services to drinking water systems and domestic well communities.</t>
  </si>
  <si>
    <t>Implemented on 5/13/2023</t>
  </si>
  <si>
    <t>Chad Coleman
Program Director
(916) 791-118
chad@coleman-eng.com</t>
  </si>
  <si>
    <t>D2217021</t>
  </si>
  <si>
    <t>Community Driven Water Solutions in the San Joaquin Valley and Central Coast</t>
  </si>
  <si>
    <t xml:space="preserve">Technical Assistance </t>
  </si>
  <si>
    <t>Santa Clara, San Mateo, Santa Cruz, San Benito, Monterey, Kern, San Luis Obispo, Santa Barbara, Ventura, San Joaquin, Kings, Stanislaus, Merced, Fresno, Madera, and Tulare Counties.</t>
  </si>
  <si>
    <t>Community Water Center</t>
  </si>
  <si>
    <t>Prop 1/ Safe and Affordable Drinking Water Fund (SADW Fund)</t>
  </si>
  <si>
    <t xml:space="preserve">The project provides technical assistance to disadvantaged communities for both immediate and long-term drinking water solutions in the San Joaquin Valley and Central Coast, including consolidation projects to address sustainability and affordability. Technical assistance will be used to implement both drinking water and wastewater projects. Community Water Center (CWC) will: create and provide bilingual education and engagement materials to facilitate drinking water solutions; conduct education and outreach to small rural Disadvantaged Communities for interim and long-term solutions; provide water quality testing; coordinate drought relief in target counties; and develop and facilitate a water leaders network for local water board members and staff. </t>
  </si>
  <si>
    <t>Implemented on 9/21/2016; amended on 7/26/2019; amended on 3/9/2020; amended on 2/9/2022</t>
  </si>
  <si>
    <t>Artena Kubik, Artena.Kubik@waterboards.ca.gov</t>
  </si>
  <si>
    <t>Susana De Anda
Community Water Center
559-733-0219
susana.deanda@communitywatercenter.org</t>
  </si>
  <si>
    <t>D1612803</t>
  </si>
  <si>
    <t>Community Water Center (CWC)</t>
  </si>
  <si>
    <t>This funding is to provide technical assistance to develop, fund, and implement capital improvement projects and community engagement in small disadvantaged communities. Services under this agreement including (1) full project planning through technical assistance - acceleration of the implementation of critical drinking water solution planning projects, (2) application and funding administration support, (3) community outreach and engagement, (4) coordination of well testing and domestic well sampling.</t>
  </si>
  <si>
    <t>D1917006</t>
  </si>
  <si>
    <t>Santa Cruz County Regional Urgent Drinking Water Needs Program</t>
  </si>
  <si>
    <t>Point-of-use (POU)/ Point-of-entry (POE)/Bottled and Hauled Water/Treatment Options</t>
  </si>
  <si>
    <t>Santa Cruz County</t>
  </si>
  <si>
    <t>County of Santa Cruz, Environmental Health Department</t>
  </si>
  <si>
    <t xml:space="preserve">This funding establishes a program that will conduct outreach to prospective disadvantaged households within County of Santa Cruz that are served by private wells and state small systems, conduct well testing to provide interim solutions including point of entry and/or point of use (POE/POU) filtration devices, hauled water, bottled water, and feasible long-term solutions to enrolled households that have water quality/quantity issues. </t>
  </si>
  <si>
    <t xml:space="preserve">Implemented 9/17/2023
</t>
  </si>
  <si>
    <t>Mally Vue, Mally.Vue@waterboards.ca.gov</t>
  </si>
  <si>
    <t>Sierra Ryan
Interim Water Resources Manager
County of Santa Cruz
P 831-345-5202
Sierra.Ryan@santacruzcounty.us</t>
  </si>
  <si>
    <t>D2217003</t>
  </si>
  <si>
    <t>Technical Assistance to Implement the Safe and Affordable Drinking Water Fund</t>
  </si>
  <si>
    <t>GHD</t>
  </si>
  <si>
    <t>Technical assistance to provide administrative, technical, operational, legal, managerial, and community engagement services to drinking water systems and domestic well communities.</t>
  </si>
  <si>
    <t>Implemented on 4/12/2023</t>
  </si>
  <si>
    <t>Anne Lynch
Program Director
(916) 245-4214
Anne.Lynch@ghd.com</t>
  </si>
  <si>
    <t>D2217018</t>
  </si>
  <si>
    <t>Imperial County Regional Urgent Drinking Water Needs Program</t>
  </si>
  <si>
    <t>Point of Entry (POE)</t>
  </si>
  <si>
    <t>Imperial County</t>
  </si>
  <si>
    <t xml:space="preserve">Funding will expand the current POU pilot program by installing 50 additional Point of Entry devices to households, provide outreach and education on drinking water and POE devices, provide monitoring services to newly installed POE devices, and provide 3 years of filter change outs for all 95 POE units (existing 45 POE, new 50 POE). </t>
  </si>
  <si>
    <t>Approved on 10/28/2022.</t>
  </si>
  <si>
    <t>Jeff Lamoure, Deputy Director of Division of Environmental Health, 797 Main Street, Suite B, El Centro 92243 JeffLamoure@co.imperial.ca.us (442) 265-1888</t>
  </si>
  <si>
    <t>D2217011</t>
  </si>
  <si>
    <t>Outreach, Engagement and Legal Assistance in the San Joaquin and Coachella Valleys</t>
  </si>
  <si>
    <t>San Joaquin and Coachella Valleys</t>
  </si>
  <si>
    <t>Leadership Counsel for Justice and Accountability</t>
  </si>
  <si>
    <t>Prop 1</t>
  </si>
  <si>
    <t>This funding is to provide technical assistance to small disadvantaged communities (DACs) in the San Joaquin and Coachella Valleys. This technical assistance helps these communities with legal assistance and community outreach and education to assess and develop long term and regional drinking water and wastewater solutions.</t>
  </si>
  <si>
    <t>Implemented on 12/15/2016; amended on 11/23/2019 and 9/4/2020; amendment pending for time extension only</t>
  </si>
  <si>
    <t>Gary Chan
Gary.Chan@waterboards.ca.gov</t>
  </si>
  <si>
    <t>Kaylon Hammond
CFO, Director of Operations
khammond@leadershipcounsel.org
(559)365-5842
2210 San Joaquin St.
Fresno, CA 93721</t>
  </si>
  <si>
    <t>D1612812</t>
  </si>
  <si>
    <t xml:space="preserve">NV5, Inc. </t>
  </si>
  <si>
    <t>Approved on 11/1/22</t>
  </si>
  <si>
    <t>James Owens 
Associate
(760) 470-8777
James.owens@nv5.com</t>
  </si>
  <si>
    <t>D2217014</t>
  </si>
  <si>
    <t>Amador, Alameda, Butte, Calaveras, Colusa, Contra Costa, El Dorado, Fresno, Glenn, Inyo, Kings, Kern, Lassen, Los Angeles, Madera, Mariposa, Merced, Mendocino, Monterey, Napa, Nevada, Placer, Plumas, Sacramento, San Benito, San Bernardino, San Joaquin, San Luis Obispo, Santa Barbara, Santa Clara, Santa Cruz, Shasta, Sierra, Siskiyou, Sonoma, Sutter, Tehama, Trinity, Tuolumne, Tulare, Ventura, Yolo, Yuba</t>
  </si>
  <si>
    <t>Provost &amp; Pritchard Consulting Group, Inc.</t>
  </si>
  <si>
    <t>Implemented on 3/22/2023</t>
  </si>
  <si>
    <t>Salem Alyafeai
Salem.Alyafeai@waterboards.ca.gov</t>
  </si>
  <si>
    <t xml:space="preserve">Heather Bashian 
Program Director
(559) 449-2700 Ext. 128
hbashian@ppeng.com
</t>
  </si>
  <si>
    <t>D2217017</t>
  </si>
  <si>
    <t>Rural Infrastructure Program</t>
  </si>
  <si>
    <t>Eastern Coachella Valley</t>
  </si>
  <si>
    <t>Pueblo Unido CDC</t>
  </si>
  <si>
    <t>This funding is to provide technical assistance to small disadvantaged communities (DACs). The technical assistance will assist communities in the Eastern Coachella Valley with planning and engineering for drinking water and wastewater consolidation Projects.</t>
  </si>
  <si>
    <t>Implemented on 11/1/2016; amended on 7/23/2019; amended on 04/06/2021; amended on 02/28/2023</t>
  </si>
  <si>
    <t>Jason Headington, Jason.Headington@waterboards.ca.gov</t>
  </si>
  <si>
    <t>Sergio Carranza
Executive Director
Pueblo Unido CDC
P (760) 777-7550 ext. 102 
scarranza@pucdc.org</t>
  </si>
  <si>
    <t>D1612811</t>
  </si>
  <si>
    <t>Interim Drinking Water Program</t>
  </si>
  <si>
    <t>Point-of-use (POU)/ Point-of-entry (POE)/Bottled Water</t>
  </si>
  <si>
    <t xml:space="preserve">This funding establishes a program that will conduct outreach to prospective disadvantaged households within Eastern Coachella Valley that are served by private wells, conduct well testing to provide interim solutions including point of entry and/or point of use (POE/POU) filtration devices and bottled water to enrolled households that have water quality issues. </t>
  </si>
  <si>
    <t>Implemented on 8/31/2022</t>
  </si>
  <si>
    <t>D2118153</t>
  </si>
  <si>
    <t>Alameda, Alpine, Amador, Butte, Calaveras, Colusa, Contra Costa, Del Norte, El Dorado, Glenn, Humboldt, Lake, Lassen, Marin, Mendocino, Modoc, Monterey, Napa, Nevada, Placer, Plumas, Sacramento, San Benito, San Francisco, San Joaquin, San Mateo, Santa Clara, Santa Cruz, Shasta, Sierra, Siskiyou, Solano, Sonoma, Stanislaus, Sutter, Tehama, Trinity, Yolo, Yuba</t>
  </si>
  <si>
    <t>Rural Community Assistance Corporation</t>
  </si>
  <si>
    <t>RCAC will receive funding to implement the Backup Generator Funding Program to provide backup generators to water systems serving small disadvantaged communities. RCAC will work on program development, conduct outreach to eligible systems, assist eligible systems through the application process, contract with engineering firms to complete planning and installation of backup generators, ensure system is prepared to operate the generator for the full useful life, and follow up by submitting a TA request for a TMF assessment of each system that has received a generator.</t>
  </si>
  <si>
    <t>Implemented on 11/10/2021; Amended on 7/20/2023.</t>
  </si>
  <si>
    <t>Emma Blankenship, Emma.Blankenship@Waterboards.ca.gov</t>
  </si>
  <si>
    <t>Ari Neumann
Director, West Sacramento
aneumann@rcac.org
(916) 447-9832 x 1032 
3120 Freeboard Drive, Suite 201
West Sacramento, CA 95691</t>
  </si>
  <si>
    <t>D2018146</t>
  </si>
  <si>
    <t xml:space="preserve">This funding is for the establishment of a Circuit Rider program to build technical, managerial, and financial capacity for underperforming water systems serving disadvantaged communities. Funding for this project also includes dedicated support for regionalization and consolidation projects and planning support that helps systems submit construction applications for needed improvement. </t>
  </si>
  <si>
    <t>Implemented on 10/22/2020;
amended on 7/21/2021; amended on 1/3/2023</t>
  </si>
  <si>
    <t xml:space="preserve">Ari Neumann 
Director, West Sacramento  3120 Freeboard Drive, Suite 201 West Sacramento, CA 95691
 (916) 447-9832 x 1032 
aneumann@rcac.org
</t>
  </si>
  <si>
    <t>D1917007</t>
  </si>
  <si>
    <t>Comprehensive Assistance to Tribal and Small Systems Project</t>
  </si>
  <si>
    <t>This funding is to provide technical assistance to small disadvantaged communities (DACs). This technical assistance helps these communities develop, fund, and implement eligible water and wastewater projects by providing capacity-building activities, assisting systems with project planning and management, and providing legal assistance.</t>
  </si>
  <si>
    <t>Implemented on 8/16/2016; amended on 6/24/2019; amended on 3/14/2020; amended on 1/18/2022</t>
  </si>
  <si>
    <t>D1612801</t>
  </si>
  <si>
    <t>Wastewater Technical Assistance for Sustainable Communities</t>
  </si>
  <si>
    <t>Wastewater Technical Assistance</t>
  </si>
  <si>
    <t>SB 170</t>
  </si>
  <si>
    <t>This technical assistance project proposes to assist communities in pursuing septic-to-sewer wastewater consolidation projects and connect those currently served by a septic system to a sustainable wastewater collection system.</t>
  </si>
  <si>
    <t>Implemented on 1/5/2023</t>
  </si>
  <si>
    <t>Emma Blankenship, Emma.Blankenship@waterboards.ca.gov</t>
  </si>
  <si>
    <t>D2118007</t>
  </si>
  <si>
    <t>Fresno, Kern, Kings, Madera, Mariposa, Merced, San Joaquin, Stanislaus, and Tulare Counties</t>
  </si>
  <si>
    <t>Self-Help Enterprises (SHE)</t>
  </si>
  <si>
    <t>Safe and Affordable Drinking Water Fund (SADW Fund) / General Fund</t>
  </si>
  <si>
    <t>This funding is to support the Human Right to Water and to provide technical assistance to small disadvantaged communities to develop, fund, and implement their capital improvement projects.  Services under this agreement including (1) Revolving Bridge loans for Interim Construction Financing, (2) Emergency funding for emergencies experienced by a water system serving a small, disadvantaged community, (3) Full project planning through technical assistance - Acceleration of the implementation of critical drinking water solution Planning projects, (4) Application and funding administration support, and (5) Technical, Managerial, and Financial capacity support.</t>
  </si>
  <si>
    <t xml:space="preserve">Implemented on 3/15/2021; amended on 3/9/2022; amended on 3/7/2023
</t>
  </si>
  <si>
    <t>Himali Rodrigo, Himali.Rodrigo@Waterboards.ca.gov</t>
  </si>
  <si>
    <t>Jessi Snyder
Self-Help Enterprises
559-802-1693
jessis@selfhelpenterprises.org</t>
  </si>
  <si>
    <t>D1917012</t>
  </si>
  <si>
    <t>Community Development and Technical Assistance Program</t>
  </si>
  <si>
    <t>Prop 1 / Safe and Affordable Drinking Water Fund (SADW Fund)</t>
  </si>
  <si>
    <t xml:space="preserve">Self-Help Enterprises (SHE) is undertaking a comprehensive Technical Assistance program housed in SHE's Community Development program. SHE's Community Development staff will utilize Prop 1 funding to significantly expand support to small, rural disadvantaged communities in San Joaquin Valley counties that need assistance with developing, funding, and implementing drinking water and wastewater projects.
</t>
  </si>
  <si>
    <t>Implemented on 8/25/2016; amended on 3/9/2020; amended on 3/9/2022</t>
  </si>
  <si>
    <t>Kyle Harper, Kyle.Harper@Waterboards.ca.gov</t>
  </si>
  <si>
    <t>D1612802</t>
  </si>
  <si>
    <t>Implemented on 12/16/2022</t>
  </si>
  <si>
    <t>D2118006</t>
  </si>
  <si>
    <t>Shasta County Regional Urgent Drinking Water Needs Program</t>
  </si>
  <si>
    <t>Hauled and Bottled Water/Well Repairs and Replacement/Small Scale Connections</t>
  </si>
  <si>
    <t>Shasta County</t>
  </si>
  <si>
    <t>Shasta County, Department of Resource Management</t>
  </si>
  <si>
    <t xml:space="preserve">This funding establishes a program that will conduct outreach to prospective disadvantaged households within County of Shasta that are served by private wells and state small systems, conduct well testing to provide interim solutions including hauled water, bottled water, well repairs and replacements, small scaled connections and other feasible long-term solutions to enrolled households that have water quality/quantity issues. </t>
  </si>
  <si>
    <t xml:space="preserve">Approved on 7/6/2022 
</t>
  </si>
  <si>
    <t>Paul Hellman
Director, Resource Management
County of Shasta
530-225-5789
phellman@co.shasta.ca.us</t>
  </si>
  <si>
    <t>D2217005</t>
  </si>
  <si>
    <t>Alameda, Alpine, Amador, Butte, Calaveras, Colusa, Contra Costa, El Dorado, Fresno, Glenn, Imperial, Inyo, Kern, Kings, Lake, Los Angeles, Madera, Marin, Mariposa, Mendocino, Merced, Mono, Monterey, Napa, Nevada, Orange, Placer, Plumas, Riverside, Sacramento, San Benito, San Bernardino, San Diego, San Francisco, San Joaquin, San Luis Obispo, San Mateo, Santa Barbara, Santa Clara, Santa Cruz, Sierra, Solano, Sonoma, Stanislaus, Sutter, Tehama, Tulare, Tuolumne, Ventura, Yolo, Yuba</t>
  </si>
  <si>
    <t xml:space="preserve">Stantec Consulting Services, Inc. </t>
  </si>
  <si>
    <t>Technical assistance to provide administrative, technical, managerial, and community engagement services to drinking water systems and domestic well communities.</t>
  </si>
  <si>
    <t xml:space="preserve">Implemented on 5/22/2023
</t>
  </si>
  <si>
    <t>Deisy Rios
Deisy.Rios@waterboards.ca.gov</t>
  </si>
  <si>
    <t>Mike Antos PhD, ENV SP      Senior Associate                            1-626-568-6080 mike.antos@stantec.com</t>
  </si>
  <si>
    <t>D2217019 </t>
  </si>
  <si>
    <t>Aoki Water Clinic</t>
  </si>
  <si>
    <t>UC Davis</t>
  </si>
  <si>
    <t xml:space="preserve">UC Davis School of Law provides direct legal assistance through Aoki Water Justice Clinic to small disadvantaged communities in the Central Valley and beyond, who lack reliable and affordable access to safe drinking water. This clinic focuses on education, strategies for eliminating water inequity, community trainings, and offers partnerships with clients to draft agreements, navigate funding, and other direct assistance. </t>
  </si>
  <si>
    <t>Completed on 12/31/2022.</t>
  </si>
  <si>
    <t>Aparjeet Rangi
Aparjeet.Rangi@waterboards.ca.gov</t>
  </si>
  <si>
    <t>Robert Mullaney
rdmullaney@ucdavis.edu
530-752-3062</t>
  </si>
  <si>
    <t>D1612808</t>
  </si>
  <si>
    <t>Safe and Affordable Funding for Equity and Resilience Drinking Water Program Technical Assistance</t>
  </si>
  <si>
    <t>Safe and Affordable Drinking Water Fund (SADW Fund), &amp; General Funds</t>
  </si>
  <si>
    <t>The purpose of this grant is to provide legal or managerial services to drinking water systems and domestic well communities. Eligible technical assistance (TA) recipients include the following, as described and defined by the Policy for Developing the Fund Expenditure Plan (Policy) for the Safe and Affordable Drinking Water (SADW) Fund and the Fund Expenditure Plan for the SADW Fund: small disadvantaged communities (DACs), larger systems with projects benefitting small water systems, and small non-DACs.</t>
  </si>
  <si>
    <t>Implemented on 05/03/2023</t>
  </si>
  <si>
    <t>D2217007</t>
  </si>
  <si>
    <t>Safe and Affordable Funding for Equity and Resilience (SAFER) Drinking Water Program Technical Assistance</t>
  </si>
  <si>
    <t>University Enterprises</t>
  </si>
  <si>
    <t xml:space="preserve">This funding is to provide technical assistance to small disadvantaged communities to develop, fund, and implement capital improvement projects, secure sustainable water supply, treatment, storage, and distribution systems; and improve the systems’ technical, managerial, and financial management. </t>
  </si>
  <si>
    <t>Implemented on 4/14/2021;  amended on 02/28/2022; amended on 01/17/2023</t>
  </si>
  <si>
    <t>Randy Marx
Office of Water Programs, CSUS
6000 J Street
Sacramento, CA 95819
916-278-5295
randy.marx@owp.csus.edu</t>
  </si>
  <si>
    <t>D1917008</t>
  </si>
  <si>
    <t>Drinking Water and Wastewater Technical Assistance</t>
  </si>
  <si>
    <t>Prop 1/General Fund</t>
  </si>
  <si>
    <t xml:space="preserve">The goal of the project is to ensure small, disadvantaged communities (DACs) have sustainable water supply, treatment, storage and distribution systems; and wastewater collection, treatment and disposal systems that meet state and federal standards. Long-term goals of the program include establishing asset management, operator training and certification, and an appropriate rate structure. </t>
  </si>
  <si>
    <t>Implemented on 10/26/16;
amended on 9/12/2022;
Currrently in additional amendment</t>
  </si>
  <si>
    <t>D1612806</t>
  </si>
  <si>
    <t>PFAS Groundwater Sampling for Disadvantaged Communities: Technical Assitance Proposal to The SAFER Program</t>
  </si>
  <si>
    <t>Will implement Statewide PFAS testing, and related community outreach for disadvantaged community water systems in the State of California</t>
  </si>
  <si>
    <t>Dayne Kendrick, Dayne.Kendrick@waterboards.ca.gov</t>
  </si>
  <si>
    <t>Brian Currier
California State University, Sacramento Office of Water Programs
6000 J Street
Sacramento, CA 95819-6025
(916) 278-8109
brian.currier@owp.csus.edu</t>
  </si>
  <si>
    <t>D2318102</t>
  </si>
  <si>
    <t>Camp Fire Septic Tank Replacement Program</t>
  </si>
  <si>
    <t>Septic Tanks</t>
  </si>
  <si>
    <t>Households</t>
  </si>
  <si>
    <t>Butte County, Excluding the Town of Paradise</t>
  </si>
  <si>
    <t>Butte County</t>
  </si>
  <si>
    <t>SB 862 - Provision 6a</t>
  </si>
  <si>
    <t>This funding is for the creation of a pilot program to provide grants for wells and septic replacements or repairs in households in Butte County affected by the wildfire and not covered by insurance. Services under this agreement including (1) Full project planning through the town of Paradise  (2) Application and funding administration support (3) Community outreach and engagement (4) Coordination  of Septic Tank Replacement or repairs</t>
  </si>
  <si>
    <t>Implemented on 7/7/2021</t>
  </si>
  <si>
    <t>Christina Raynard, Christina.Raynard@Waterboards.ca.gov</t>
  </si>
  <si>
    <t>Casey Hatcher
25 County Center Drive, Suite 200
Oroville, CA   95965
(530) 552-3305
chatcher@buttecounty.net</t>
  </si>
  <si>
    <t>D1918129</t>
  </si>
  <si>
    <t>CWC Regional Bottled Water Program</t>
  </si>
  <si>
    <t>Bottled Water; 1,2,3 TCP POE</t>
  </si>
  <si>
    <t>Region 3: Santa Clara (south of Morgan Hill), San Mateo (southern portion), Santa Cruz, San Benito, Monterey, Kern (small portions), San Luis Obispo, Santa Barbara, and Ventura (northern portion) Counties</t>
  </si>
  <si>
    <t>This grant is for purchasing and making available 60-100 gallons of bottled drinking water per household per month for a minimum of 250 eligible Disadvantaged Households within the area of the Central Coast Regional Water Quality Control Board. To be eligible for Project services, Disadvantaged Households must be served by a private well or small water system, with a Contaminated Water Supply and must not be eligible for bottled drinking water through another state funded program or a settlement agreement. Additionally, the grant will fund implementation of a 1,2,3 - Trichloropropane (123-TCP) point-of-entry (POE) Treatment Pilot in Monterey, Santa Cruz and San Benito Counties to reduce pilot participants’ exposure to 123-TCP. The 123-TCP POE Treatment Pilot, hereinafter referred to as “Pilot”, will include providing operation and maintenance of 123-TCP POE treatment systems previously installed in the project area through Community Water Center’s 123-TCP Treatment Pilot Project for DAC Households in Northern Monterey County and installing, operating and maintaining additional treatment systems.</t>
  </si>
  <si>
    <t>Implemented 9/30/2020; amended on 2/2/2022; amended on 2/15/2023</t>
  </si>
  <si>
    <t>Karmina Padgett, Karmina.Padgett@Wa terboards.ca.gov</t>
  </si>
  <si>
    <t xml:space="preserve">Brandon Bollinger, Senior Community Advocacy Manager; Community Water Center Sacramento Office: 716 10th St. Suite 300, Sacramento, CA 95814 
(831) 500-216
2brandon.bollinger@communitywatercenter
</t>
  </si>
  <si>
    <t xml:space="preserve">D1917002 </t>
  </si>
  <si>
    <t>RCAC household Drinking Well Replacement Loan Program</t>
  </si>
  <si>
    <t>Domestic Well Program</t>
  </si>
  <si>
    <t>Rural Community Assistance Corporation (RCAC)</t>
  </si>
  <si>
    <t>General Fund</t>
  </si>
  <si>
    <t>The funding is for the development and implementation of a Domestic Water Well , Repair, Replacement &amp; Connection Program to assist households with 80% MHI and greater in RCAC's service area (Statewide). The project will provide grant/loan relief for domestic well repair, or replacement to assist households and state small water systems in RCAC's Service Area.</t>
  </si>
  <si>
    <t xml:space="preserve">Currently routing </t>
  </si>
  <si>
    <t>Lydia Montgomery, Lydia.Montgomery@Waterboards.ca.gov</t>
  </si>
  <si>
    <t>Juanita Hallstrom
Loan Fund Director | West Sacramento
Office: 916-447-9832, ex. 1065
Cell: 916-320-9805</t>
  </si>
  <si>
    <t>D2217027</t>
  </si>
  <si>
    <t>RCAC household Drinking Well Replacement Program SB-108</t>
  </si>
  <si>
    <t>General Fund;SB108;Drought Emergency Support</t>
  </si>
  <si>
    <t>The funding is for the development and implementation of a Domestic Water Well , Repair, Replacement &amp; Connection Program to assist disadvantaged households in RCAC's service area (Statewide). The project will provide grant relief for domestic well repair, or replacement to assist disadvantaged households and state small water systems in RCAC's Service Area.</t>
  </si>
  <si>
    <t>Implemented on 4/14/2018; amended on
02/14/2019;
amended on 03/18/2020;
amended on 07/1/2021; 
amended on
10/7/2022</t>
  </si>
  <si>
    <t>D1711970</t>
  </si>
  <si>
    <t xml:space="preserve">Regional Private Domestic Water Well Abandonment, Repair, Replacement &amp; Connection Program   </t>
  </si>
  <si>
    <t>The funding is for the development and implementation of a Regional Private Domestic Water Well Abandonment, Repair, Replacement &amp; Connection Program to assist disadvantaged households in Self-Help Enterprises' Service Area (Fresno, Kern , Kings, Madera, Mariposa, Merced, Stanislaus, and Tulare counties). The project will provide grant relief for domestic well abandonment, repair, or replacement to assist disadvantaged households and state small water systems in SHE’s Service Area, and to connect households to Public Water Systems when and where possible.</t>
  </si>
  <si>
    <t>Implemented on 04/1/2021</t>
  </si>
  <si>
    <t>Harish Bagha, Harish.Bagha@Waterboards.ca.gov</t>
  </si>
  <si>
    <t>Call Water Wells
559-802-1289
waterwells@selfhelpenterprises.org</t>
  </si>
  <si>
    <t>D2017017</t>
  </si>
  <si>
    <t xml:space="preserve">Tanks &amp; Hauling Program </t>
  </si>
  <si>
    <t>Hauled Water</t>
  </si>
  <si>
    <t xml:space="preserve">AB 74 Provision 2.6, SAFER, &amp; General Fund </t>
  </si>
  <si>
    <t xml:space="preserve">This funding is for implementing a program to purchase and deliver temporary water storage tanks and hauled potable drinking water to households that have lost their water supply because of their well becoming dry, located in the following counties: Fresno, Kern, Kings, Madera, Mariposa, Merced, Stanislaus, and Tulare counties. Assistance will be provided to homes until a long-term solution is in place. The agreement includes expanding the operations and maintenace in addition to a feasibility study to assess potential water source areas in drought locations. </t>
  </si>
  <si>
    <t>Implemented on 3/23/2021; amended on 12/17/2021; amended on 7/6/2022;     amended on 8/1/2022;  Amended on 8/10/2023</t>
  </si>
  <si>
    <t>Mohamed Salem, Mohamed.Salem@Waterboards.ca.gov</t>
  </si>
  <si>
    <t>Call Drought Support
559-802-1685
droughtsupport@selfhelpenterprises.org</t>
  </si>
  <si>
    <t>D2018001</t>
  </si>
  <si>
    <t>SHE Household Drinking Well Replacement Program SB-108</t>
  </si>
  <si>
    <t>Well</t>
  </si>
  <si>
    <t>SB 108</t>
  </si>
  <si>
    <r>
      <t xml:space="preserve">This funding establishes a program (administered by Self-Help Enterprises) that will conduct outreach to prospective disadvantaged households within Kern, Kings, Tulare, Fresno, Madera, Merced, Mariposa and Stanislaus counties that are served by private wells. Self-Help Enterprises will conduct well testing to provide interim solutions including point of entry and/or point of use (POE/POU) filtration devices to enrolled households that have water quality issues. </t>
    </r>
    <r>
      <rPr>
        <i/>
        <sz val="11"/>
        <color theme="1"/>
        <rFont val="Arial"/>
        <family val="2"/>
      </rPr>
      <t>All funds for this program have been allocated.</t>
    </r>
  </si>
  <si>
    <t>Implemented on 8/21/2020; amended on
06/07/2019;
amended on 09/07/2020;
amended on 1/31/2022;   Project completed on 07/31/2022</t>
  </si>
  <si>
    <t>D1711971</t>
  </si>
  <si>
    <t>SHE Household Private Well Assistance Program</t>
  </si>
  <si>
    <t>Point-of-use (POU)/ Point-of-entry (POE)</t>
  </si>
  <si>
    <r>
      <t xml:space="preserve">This funding establishes and implements the Household Private Wells Assistance Program (Program). The Program will conduct outreach to disadvantaged households within Kern, Kings, Tulare, Fresno, Madera, Merced, Mariposa and Stanislaus counties that are served by private wells or state small water systems and will conduct well testing to provide interim solutions including point of entry and/or point of use (POE/POU) filtration devices to enrolled households that have water quality issues. </t>
    </r>
    <r>
      <rPr>
        <i/>
        <sz val="11"/>
        <color theme="1"/>
        <rFont val="Arial"/>
        <family val="2"/>
      </rPr>
      <t>This is a continuation of the SB-108 Program.</t>
    </r>
  </si>
  <si>
    <t>Implemented on 2/17/2021; amended on 8/20/2021</t>
  </si>
  <si>
    <t>Mark Magtoto, Mark.Magtoto@waterboards.ca.gov</t>
  </si>
  <si>
    <t>Call Water Quality
559-802-1285
waterquality@selfhelpenterprises.org</t>
  </si>
  <si>
    <t>D1917011</t>
  </si>
  <si>
    <t>SHE Regional Bottled Water Program</t>
  </si>
  <si>
    <t>Bottled Water</t>
  </si>
  <si>
    <t xml:space="preserve">This funding is to establish and implement a regional bottled water program to provide bottled drinking water to disadvantaged households served by public water systems with less than 1,000 people, state small water systems, and private household wells, located in the service area which includes Kern, Kings, Tulare, Fresno, Madera, Merced, Mariposa and Stanislaus counties and the Village Mobile Home Park with a contaminated water supply that do not currently have any other bottled water programs serving the area. Bottled water will be provided to enrollees through the Work Completion Date or until a long-term solution, or other interim solution, is in place, whichever occurs first. </t>
  </si>
  <si>
    <t>Implemented on 2/1/2021 amended on 3/2/2022</t>
  </si>
  <si>
    <t>Call Bottled Water
559-802-1284
bottledwater@selfhelpenterprises.org</t>
  </si>
  <si>
    <t>D1917010</t>
  </si>
  <si>
    <t>Town of Paradise</t>
  </si>
  <si>
    <t>This funding is for the creation of a pilot program to provide grants for wells and septic replacements or repairs in households in the Town of Paradise affected by the wildfire and not covered by insurance. Services under this agreement including (1) Full project planning through the town of Paradise  (2) Application and funding administration support (3) Community outreach and engagement (4) Coordination  of Septic Tank Replacement or repairs</t>
  </si>
  <si>
    <t>Implemented on 7/7/2021; amended on 11/14/2022</t>
  </si>
  <si>
    <t>Robert L'Heureux, Robert.LHeureux@waterboards.ca.gov</t>
  </si>
  <si>
    <t>Kate Anderson
5555 Skyway
Paradise, CA   95969
(530) 872-6291
kanderson@townofparadise.com</t>
  </si>
  <si>
    <t>D1918128</t>
  </si>
  <si>
    <t>Expanding Co-Contaminant Well Sampling And Replacement Water Program</t>
  </si>
  <si>
    <t xml:space="preserve">Modesto, and Turlock Groundwater Basins </t>
  </si>
  <si>
    <t>Valley Water Collaborative (VWC)</t>
  </si>
  <si>
    <t xml:space="preserve">The funding is for establishing and implementing the Expanded Constituent Well Sampling and Replacement Water Program (Program) in conjunction and coordination with the Central Valley Regional Water Quality Control Board’s Nitrate Control Program, within the Management Zones encompassed by Valley Water Collaborative that are served by private wells or state small water systems. The Program provides domestic  well testing and interim drinking water solutions including bottled water delivery, point of entry and/or point of use (POE/POU) filtration devices. </t>
  </si>
  <si>
    <t>Implemented on 9/28/2022</t>
  </si>
  <si>
    <t>Parry Klassen
559-288-8125
klassenparry@gmail.com</t>
  </si>
  <si>
    <t>D2117005</t>
  </si>
  <si>
    <t>Statewide Bottled Water for Schools Program</t>
  </si>
  <si>
    <t>Schools</t>
  </si>
  <si>
    <t xml:space="preserve">This funding is for the purpose of establishing and implementing a statewide program for the purchase and delivery of bottled water for public schools with a water quality issue. Rural Community Assistance Corporation contracts directly with vendors who deliver bottled water to enrolled schools. </t>
  </si>
  <si>
    <t>Implemented on 5/14/2020</t>
  </si>
  <si>
    <t>Kristen Torres, Kristen.Torres@Waterboards.ca.gov</t>
  </si>
  <si>
    <t>Sara Cammarano
agua4all@rcac.org
https://agua4all.rcac.org/bw4s/</t>
  </si>
  <si>
    <t>D1917001</t>
  </si>
  <si>
    <t>Drinking Water for Schools Grant Program Round 2</t>
  </si>
  <si>
    <t>Point-of-use (POU)/ Point-of-entry (POE) and Access Impairment (Fountains)</t>
  </si>
  <si>
    <t>SB862-general funds</t>
  </si>
  <si>
    <t>The purpose of this grant program is to fund local educational agencies (LEAs) serving K-12 grades located on public school property. First priority is given to schools with a drinking water impairment. Schools must be disadvantaged communities and either have an access impairment and/or drinking water quality impairment. This program is for interim solutions such as, point-of-use (POU), point-of-entry (POE), lead fixture replacements, and new drinking fountains and is lead by Rural Community Assistance Corporation.</t>
  </si>
  <si>
    <t>Implemented on 10/21/2020</t>
  </si>
  <si>
    <t>Ravi Jawanda, Ravinder.Jawanda@waterboards.ca.gov</t>
  </si>
  <si>
    <t>Stephanie Villegas
Rural Community Assistance Corporation
3120 Freeboard Drive, Suite 201, West Sacramento, CA 95691
Aqua4all@rcac.org</t>
  </si>
  <si>
    <t>D1916401</t>
  </si>
  <si>
    <t>The purpose of this grant program is to fund local educational agencies (LEAs) serving K-12 grades located on public school property within Fresno, Kern, Kings, Madera, Mariposa, Merced, Stanislaus, and Tulare counties. First priority is given to schools with a drinking water impairment. Schools must be disadvantaged communities and either have an access impairment and/or drinking water quality impairment. This program is for interim solutions such as, point-of-use (POU), point-of-entry (POE), lead fixture replacements, and new drinking fountains and is led by Self-Help Enterprises.</t>
  </si>
  <si>
    <t>Implemented on 11/4/2020</t>
  </si>
  <si>
    <t xml:space="preserve">Briana Becerra (SHE)
8445 W. Elowin Court P.O. Box 6520 Visalia, CA 93290
Brianab@selfhelpenterprises.org </t>
  </si>
  <si>
    <t>D1916402</t>
  </si>
  <si>
    <t>Approved on 6/30/2023</t>
  </si>
  <si>
    <t>ChildCare Centers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</si>
</sst>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quot;$&quot;#,##0_);[Red]\(&quot;$&quot;#,##0\)"/>
    <numFmt numFmtId="8" formatCode="&quot;$&quot;#,##0.00_);[Red]\(&quot;$&quot;#,##0.00\)"/>
    <numFmt numFmtId="44" formatCode="_(&quot;$&quot;* #,##0.00_);_(&quot;$&quot;* \(#,##0.00\);_(&quot;$&quot;* &quot;-&quot;??_);_(@_)"/>
    <numFmt numFmtId="164" formatCode="_([$$-409]* #,##0_);_([$$-409]* \(#,##0\);_([$$-409]* &quot;-&quot;_);_(@_)"/>
  </numFmts>
  <fonts count="9">
    <font>
      <sz val="11"/>
      <color theme="1"/>
      <name val="Calibri"/>
      <family val="2"/>
      <scheme val="minor"/>
    </font>
    <font>
      <b/>
      <sz val="11"/>
      <color theme="1"/>
      <name val="Arial"/>
      <family val="2"/>
    </font>
    <font>
      <sz val="11"/>
      <color theme="1"/>
      <name val="Arial"/>
      <family val="2"/>
    </font>
    <font>
      <sz val="11"/>
      <color rgb="FF000000"/>
      <name val="Arial"/>
      <family val="2"/>
    </font>
    <font>
      <i/>
      <sz val="11"/>
      <color theme="1"/>
      <name val="Arial"/>
      <family val="2"/>
    </font>
    <font>
      <b/>
      <sz val="11"/>
      <color theme="0"/>
      <name val="Arial"/>
      <family val="2"/>
    </font>
    <font>
      <sz val="11"/>
      <color theme="1"/>
      <name val="Arial"/>
      <family val="2"/>
    </font>
    <font>
      <sz val="11"/>
      <color theme="1"/>
      <name val="ArialMT"/>
    </font>
    <font>
      <sz val="11"/>
      <color theme="1"/>
      <name val="Arial"/>
    </font>
  </fonts>
  <fills count="5">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
      <patternFill patternType="solid">
        <fgColor rgb="FFD9E1F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35">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14" fontId="2"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wrapText="1"/>
    </xf>
    <xf numFmtId="0" fontId="1" fillId="0" borderId="2" xfId="0" applyFont="1" applyBorder="1" applyAlignment="1">
      <alignment horizontal="center" vertical="center" wrapText="1"/>
    </xf>
    <xf numFmtId="0" fontId="5"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top"/>
    </xf>
    <xf numFmtId="0" fontId="7" fillId="0" borderId="1" xfId="0" applyFont="1" applyBorder="1" applyAlignment="1">
      <alignment horizontal="center" vertical="center"/>
    </xf>
    <xf numFmtId="14" fontId="3" fillId="0" borderId="1" xfId="0" applyNumberFormat="1" applyFont="1" applyBorder="1" applyAlignment="1">
      <alignment horizontal="center" vertical="center" wrapText="1"/>
    </xf>
    <xf numFmtId="164" fontId="2" fillId="0" borderId="1" xfId="0" applyNumberFormat="1" applyFont="1" applyBorder="1" applyAlignment="1">
      <alignment horizontal="left" vertical="top" wrapText="1"/>
    </xf>
    <xf numFmtId="44" fontId="1" fillId="0" borderId="1" xfId="0" applyNumberFormat="1" applyFont="1" applyBorder="1" applyAlignment="1">
      <alignment horizontal="center" vertical="center" wrapText="1"/>
    </xf>
    <xf numFmtId="44" fontId="2" fillId="0" borderId="1" xfId="0" applyNumberFormat="1" applyFont="1" applyBorder="1" applyAlignment="1">
      <alignment horizontal="center" vertical="center" wrapText="1"/>
    </xf>
    <xf numFmtId="44" fontId="3" fillId="0" borderId="1" xfId="0" applyNumberFormat="1" applyFont="1" applyBorder="1" applyAlignment="1">
      <alignment horizontal="center" vertical="center" wrapText="1"/>
    </xf>
    <xf numFmtId="44" fontId="0" fillId="0" borderId="0" xfId="0" applyNumberFormat="1" applyAlignment="1">
      <alignment horizontal="center" vertical="center"/>
    </xf>
    <xf numFmtId="8" fontId="2" fillId="0" borderId="1" xfId="0" applyNumberFormat="1" applyFont="1" applyBorder="1" applyAlignment="1">
      <alignment horizontal="right" vertical="center" wrapText="1"/>
    </xf>
    <xf numFmtId="6" fontId="2"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164" fontId="2" fillId="4" borderId="1" xfId="0" applyNumberFormat="1" applyFont="1" applyFill="1" applyBorder="1" applyAlignment="1">
      <alignment horizontal="center" vertical="center" wrapText="1"/>
    </xf>
    <xf numFmtId="44" fontId="2" fillId="4" borderId="1" xfId="0" applyNumberFormat="1" applyFont="1" applyFill="1" applyBorder="1" applyAlignment="1">
      <alignment horizontal="center" vertical="center"/>
    </xf>
    <xf numFmtId="0" fontId="3" fillId="4" borderId="1" xfId="0" applyFont="1" applyFill="1" applyBorder="1" applyAlignment="1">
      <alignment horizontal="left" vertical="top" wrapText="1"/>
    </xf>
    <xf numFmtId="0" fontId="2" fillId="0" borderId="1" xfId="0" applyFont="1" applyBorder="1" applyAlignment="1">
      <alignment horizontal="center" vertical="center"/>
    </xf>
    <xf numFmtId="44" fontId="2" fillId="0" borderId="1" xfId="0" applyNumberFormat="1" applyFont="1" applyBorder="1" applyAlignment="1">
      <alignment horizontal="center" vertical="center"/>
    </xf>
    <xf numFmtId="0" fontId="2" fillId="0" borderId="3" xfId="0" applyFont="1" applyBorder="1" applyAlignment="1">
      <alignment horizontal="center" vertical="center"/>
    </xf>
    <xf numFmtId="164" fontId="8" fillId="0" borderId="1" xfId="0" applyNumberFormat="1" applyFont="1" applyBorder="1" applyAlignment="1">
      <alignment horizontal="center" vertical="center" wrapText="1"/>
    </xf>
    <xf numFmtId="44" fontId="8" fillId="0" borderId="1" xfId="0" applyNumberFormat="1" applyFont="1" applyBorder="1" applyAlignment="1">
      <alignment horizontal="center" vertical="center" wrapText="1"/>
    </xf>
  </cellXfs>
  <cellStyles count="1">
    <cellStyle name="Normal" xfId="0" builtinId="0"/>
  </cellStyles>
  <dxfs count="80">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4" formatCode="_([$$-409]* #,##0_);_([$$-409]* \(#,##0\);_([$$-409]* &quot;-&quot;_);_(@_)"/>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4" formatCode="_([$$-409]* #,##0_);_([$$-409]* \(#,##0\);_([$$-409]* &quot;-&quot;_);_(@_)"/>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4" formatCode="_([$$-409]* #,##0_);_([$$-409]* \(#,##0\);_([$$-409]* &quot;-&quot;_);_(@_)"/>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4" formatCode="_([$$-409]* #,##0_);_([$$-409]* \(#,##0\);_([$$-409]* &quot;-&quot;_);_(@_)"/>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4" formatCode="_([$$-409]* #,##0_);_([$$-409]* \(#,##0\);_([$$-409]* &quot;-&quot;_);_(@_)"/>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1" defaultTableStyle="TableStyleMedium2" defaultPivotStyle="PivotStyleLight16">
    <tableStyle name="Invisible" pivot="0" table="0" count="0" xr9:uid="{CFB636D0-59CF-4CA2-AF39-9845C9947E4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7A8576-D514-4B79-989E-A254A1714D11}" name="SAFER_Programs" displayName="SAFER_Programs" ref="A1:N45" totalsRowShown="0" headerRowDxfId="79" dataDxfId="78">
  <autoFilter ref="A1:N45" xr:uid="{7531809C-089C-40CB-837C-497B862411DB}"/>
  <sortState xmlns:xlrd2="http://schemas.microsoft.com/office/spreadsheetml/2017/richdata2" ref="A2:N45">
    <sortCondition ref="C1:C45"/>
  </sortState>
  <tableColumns count="14">
    <tableColumn id="1" xr3:uid="{B5C5CE19-01B2-46E9-B4EF-30F08BF1F82D}" name="Project/Program Title" dataDxfId="77"/>
    <tableColumn id="5" xr3:uid="{A7C52119-8663-4501-B63E-967993FF348A}" name="Project Type" dataDxfId="76"/>
    <tableColumn id="14" xr3:uid="{80C5D05A-0265-4D8C-B63A-8D7471881122}" name="Who Project Services" dataDxfId="75"/>
    <tableColumn id="9" xr3:uid="{CCEB9B18-C26C-4DD8-9D7D-8BF68DB84CE7}" name="Where Project Services" dataDxfId="74"/>
    <tableColumn id="10" xr3:uid="{F1909696-3CAF-430C-869A-1F663446CC17}" name="Funding Recipient" dataDxfId="73"/>
    <tableColumn id="15" xr3:uid="{A47C690C-47D0-4919-AF00-78B6ADD0D03B}" name="Funding Source" dataDxfId="72"/>
    <tableColumn id="3" xr3:uid="{EE672D82-E194-43CB-B1A8-B2E16F318514}" name="Total Funding Amount" dataDxfId="71"/>
    <tableColumn id="11" xr3:uid="{C26CB470-7EDC-4166-A36E-DFF90531E9A0}" name="Estimated Funds Remaining" dataDxfId="70"/>
    <tableColumn id="6" xr3:uid="{35AEECD4-23EF-4C1A-A531-118822EBF17D}" name="Project Description" dataDxfId="69"/>
    <tableColumn id="12" xr3:uid="{29B19CC2-B5EE-4A3C-A15F-B44C1BB3B8E7}" name="Has project been implemented?" dataDxfId="68"/>
    <tableColumn id="7" xr3:uid="{AE6C5098-E4C5-433F-8C5E-2C82FD9484F5}" name="Project Status" dataDxfId="67"/>
    <tableColumn id="8" xr3:uid="{45C67485-6ECA-4BC7-89C2-6C7AA4E4BBC0}" name="Water Boards Project Manager" dataDxfId="66"/>
    <tableColumn id="13" xr3:uid="{6BC8245A-D566-4785-A02E-84A246AFBF31}" name="Contact/Application Information" dataDxfId="65"/>
    <tableColumn id="18" xr3:uid="{A97BBE0D-E01C-4066-94BE-8A4A497CE7C7}" name="Contract Number" dataDxfId="6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FCAD634-E20B-4E13-BA38-0FD22B02269B}" name="SAFER_Programs678" displayName="SAFER_Programs678" ref="A1:N2" totalsRowShown="0" headerRowDxfId="63" dataDxfId="62">
  <autoFilter ref="A1:N2" xr:uid="{7531809C-089C-40CB-837C-497B862411DB}"/>
  <sortState xmlns:xlrd2="http://schemas.microsoft.com/office/spreadsheetml/2017/richdata2" ref="A2:N2">
    <sortCondition ref="C1:C2"/>
  </sortState>
  <tableColumns count="14">
    <tableColumn id="1" xr3:uid="{B2682116-0A70-4BD8-9AE0-E510D5845683}" name="Project/Program Title" dataDxfId="61"/>
    <tableColumn id="5" xr3:uid="{66D5FE9B-D691-4C42-B8E4-51B90694A844}" name="Project Type" dataDxfId="60"/>
    <tableColumn id="14" xr3:uid="{B8B804B7-530A-4372-BD57-E0CA1B9826D1}" name="Who Project Services" dataDxfId="59"/>
    <tableColumn id="9" xr3:uid="{5B2942F0-2B63-4135-A351-8E343FDFE4EB}" name="Where Project Services" dataDxfId="58"/>
    <tableColumn id="10" xr3:uid="{5E58F327-1504-45BF-8711-98EEDAB74CCA}" name="Funding Recipient" dataDxfId="57"/>
    <tableColumn id="15" xr3:uid="{43118ACB-89CE-4229-85CB-0A327A20FDA8}" name="Funding Source" dataDxfId="56"/>
    <tableColumn id="3" xr3:uid="{BB736F3B-7540-46E8-8A5E-7E4592BF7264}" name="Total Funding Amount" dataDxfId="55"/>
    <tableColumn id="11" xr3:uid="{A29D5B89-472F-47C7-909E-844DA6A4EB8B}" name="Estimated Funds Remaining" dataDxfId="54"/>
    <tableColumn id="6" xr3:uid="{6C2AE8CA-0569-4D11-9E81-337D4451004F}" name="Project Description" dataDxfId="53"/>
    <tableColumn id="12" xr3:uid="{1327D82F-0CCA-450A-BED4-BFFE130EB21A}" name="Has project been implemented?" dataDxfId="52"/>
    <tableColumn id="7" xr3:uid="{599CC644-717C-45C3-B80B-C55E61E2EDE8}" name="Project Status" dataDxfId="51"/>
    <tableColumn id="8" xr3:uid="{F33F392A-5294-48FA-B31A-EA1D254DB84F}" name="Water Boards Project Manager" dataDxfId="50"/>
    <tableColumn id="13" xr3:uid="{715FF6BB-F35C-4DAE-8285-6D2D0AFCE549}" name="Contact/Application Information" dataDxfId="49"/>
    <tableColumn id="18" xr3:uid="{66BD980E-B0F7-404B-9958-D54489855BA5}" name="Contract Number" dataDxfId="4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E70197A-35B5-4B49-B629-54B76D52555D}" name="SAFER_Programs67" displayName="SAFER_Programs67" ref="A1:N30" totalsRowShown="0" headerRowDxfId="47" dataDxfId="46">
  <autoFilter ref="A1:N30" xr:uid="{7531809C-089C-40CB-837C-497B862411DB}"/>
  <sortState xmlns:xlrd2="http://schemas.microsoft.com/office/spreadsheetml/2017/richdata2" ref="A2:N30">
    <sortCondition ref="C1:C30"/>
  </sortState>
  <tableColumns count="14">
    <tableColumn id="1" xr3:uid="{0A7F3A00-5855-4161-B8EF-0C8747C9CD7D}" name="Project/Program Title" dataDxfId="45"/>
    <tableColumn id="5" xr3:uid="{670B0E2E-6218-4641-8D82-BAF8BEE48C32}" name="Project Type" dataDxfId="44"/>
    <tableColumn id="14" xr3:uid="{0A0B7213-7409-4AC1-822C-0C3710FEF866}" name="Who Project Services" dataDxfId="43"/>
    <tableColumn id="9" xr3:uid="{0E6941F5-9609-4743-99B5-3A4BF9BE71E0}" name="Where Project Services" dataDxfId="42"/>
    <tableColumn id="10" xr3:uid="{D29FE972-D372-47E8-8383-3B0B1C695CB3}" name="Funding Recipient" dataDxfId="41"/>
    <tableColumn id="15" xr3:uid="{68EA3D5B-3932-4A6C-97AE-200B1058D022}" name="Funding Source" dataDxfId="40"/>
    <tableColumn id="3" xr3:uid="{A41A87C0-B424-4BE6-80DD-35E24B192196}" name="Total Funding Amount" dataDxfId="39"/>
    <tableColumn id="11" xr3:uid="{65397DB1-ED19-4608-8F0D-11C8E0165CE5}" name="Estimated Funds Remaining" dataDxfId="38"/>
    <tableColumn id="6" xr3:uid="{BBCB7B5E-796B-496F-883D-0392C811F3B5}" name="Project Description" dataDxfId="37"/>
    <tableColumn id="12" xr3:uid="{BAD30A9F-BB88-45A0-8257-D85C9789B330}" name="Has project been implemented?" dataDxfId="36"/>
    <tableColumn id="7" xr3:uid="{993BC72D-2471-4F0A-9386-819FD0FA93B6}" name="Project Status" dataDxfId="35"/>
    <tableColumn id="8" xr3:uid="{33F24E59-7242-4BE9-B446-ED635A8A525C}" name="Water Boards Project Manager" dataDxfId="34"/>
    <tableColumn id="13" xr3:uid="{171052D7-22BB-4702-A336-582A9C7A6019}" name="Contact/Application Information" dataDxfId="33"/>
    <tableColumn id="18" xr3:uid="{9F1CE71D-3DED-444C-95A7-3F0F265DB828}" name="Contract Number" dataDxfId="3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E157006-52FF-441D-8631-B2EF4B0F6381}" name="SAFER_Programs6" displayName="SAFER_Programs6" ref="A1:N12" totalsRowShown="0" headerRowDxfId="31" dataDxfId="30">
  <autoFilter ref="A1:N12" xr:uid="{7531809C-089C-40CB-837C-497B862411DB}"/>
  <sortState xmlns:xlrd2="http://schemas.microsoft.com/office/spreadsheetml/2017/richdata2" ref="A2:N12">
    <sortCondition ref="C1:C12"/>
  </sortState>
  <tableColumns count="14">
    <tableColumn id="1" xr3:uid="{C3D7763F-561A-49D7-A348-2FE1F8A2B1CC}" name="Project/Program Title" dataDxfId="29"/>
    <tableColumn id="5" xr3:uid="{87CC9184-7B88-4174-8236-9A991182174C}" name="Project Type" dataDxfId="28"/>
    <tableColumn id="14" xr3:uid="{1BCCA7F8-D53B-4BB2-A81C-65FAD8003C76}" name="Who Project Services" dataDxfId="27"/>
    <tableColumn id="9" xr3:uid="{41DBAFB1-7967-480E-BFE3-52ECE59646F9}" name="Where Project Services" dataDxfId="26"/>
    <tableColumn id="10" xr3:uid="{783CAD33-4844-4E69-B014-2C068CE4A0B0}" name="Funding Recipient" dataDxfId="25"/>
    <tableColumn id="15" xr3:uid="{54BAA79E-E6FB-4927-9FD1-8761984BA786}" name="Funding Source" dataDxfId="24"/>
    <tableColumn id="3" xr3:uid="{BBB2C9A5-5B7B-4D28-9B8A-CB7E21266CE5}" name="Total Funding Amount" dataDxfId="23"/>
    <tableColumn id="11" xr3:uid="{DE8B5BC0-A0C4-405B-A00F-46BA67EDC3EA}" name="Estimated Funds Remaining" dataDxfId="22"/>
    <tableColumn id="6" xr3:uid="{DA3B0B93-5002-4D38-8FED-640DBA25EA0C}" name="Project Description" dataDxfId="21"/>
    <tableColumn id="12" xr3:uid="{FADCC1D8-3E73-457A-8B52-9A3BBA513053}" name="Has project been implemented?" dataDxfId="20"/>
    <tableColumn id="7" xr3:uid="{1F02E21F-FD45-45B7-9C01-0608E78FFED7}" name="Project Status" dataDxfId="19"/>
    <tableColumn id="8" xr3:uid="{A5FFBF97-079A-4D21-B801-03C1C205A73C}" name="Water Boards Project Manager" dataDxfId="18"/>
    <tableColumn id="13" xr3:uid="{4BD968A7-1402-4D95-A51E-F900C125A885}" name="Contact/Application Information" dataDxfId="17"/>
    <tableColumn id="18" xr3:uid="{3C4AC982-FFA1-417B-B7DC-AB51958C693D}" name="Contract Number" dataDxfId="1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91591B8-6991-4C2C-8E5B-0C595DEC9183}" name="SAFER_Programs69" displayName="SAFER_Programs69" ref="A1:N4" totalsRowShown="0" headerRowDxfId="15" dataDxfId="14">
  <autoFilter ref="A1:N4" xr:uid="{7531809C-089C-40CB-837C-497B862411DB}"/>
  <sortState xmlns:xlrd2="http://schemas.microsoft.com/office/spreadsheetml/2017/richdata2" ref="A2:N4">
    <sortCondition ref="C1:C4"/>
  </sortState>
  <tableColumns count="14">
    <tableColumn id="1" xr3:uid="{AC92483D-F74C-4309-A485-7B02E17B3CB4}" name="Project/Program Title" dataDxfId="13"/>
    <tableColumn id="5" xr3:uid="{DFD89DDD-C95A-41F0-8E48-BEAA9563D9DE}" name="Project Type" dataDxfId="12"/>
    <tableColumn id="14" xr3:uid="{E1737DDB-7D07-4072-A54C-A77D623334A2}" name="Who Project Services" dataDxfId="11"/>
    <tableColumn id="9" xr3:uid="{587E5978-4AC9-4E26-8E24-71DC259141EA}" name="Where Project Services" dataDxfId="10"/>
    <tableColumn id="10" xr3:uid="{1C02930C-A0C5-45A5-8476-F53376A7D593}" name="Funding Recipient" dataDxfId="9"/>
    <tableColumn id="15" xr3:uid="{27DE0B6C-931C-456B-82F8-A1175777041C}" name="Funding Source" dataDxfId="8"/>
    <tableColumn id="3" xr3:uid="{C14DA75D-AB8E-42FA-9043-34F28926E887}" name="Total Funding Amount" dataDxfId="7"/>
    <tableColumn id="11" xr3:uid="{4DE772CD-9670-42CF-B8B1-A7A633966535}" name="Estimated Funds Remaining" dataDxfId="6"/>
    <tableColumn id="6" xr3:uid="{B7831034-821E-4686-A010-7C7018F23B2A}" name="Project Description" dataDxfId="5"/>
    <tableColumn id="12" xr3:uid="{DBA7E896-24AC-483C-88F9-7D8C4E1217FF}" name="Has project been implemented?" dataDxfId="4"/>
    <tableColumn id="7" xr3:uid="{D66B3CE5-DB2D-4DF0-9DFB-7BA6FF3C7303}" name="Project Status" dataDxfId="3"/>
    <tableColumn id="8" xr3:uid="{592075D4-2336-436E-B53D-B8F43CBF3F93}" name="Water Boards Project Manager" dataDxfId="2"/>
    <tableColumn id="13" xr3:uid="{4C9BC24E-BE7B-49DF-AFDD-E65F646550EF}" name="Contact/Application Information" dataDxfId="1"/>
    <tableColumn id="18" xr3:uid="{8660579D-E0E9-40DF-80D6-56935C0D1389}" name="Contract Numbe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85081-5A67-43F1-B3C0-9CFB98840362}">
  <sheetPr codeName="Sheet1"/>
  <dimension ref="A1:A10"/>
  <sheetViews>
    <sheetView tabSelected="1" workbookViewId="0">
      <selection activeCell="A10" sqref="A10"/>
    </sheetView>
  </sheetViews>
  <sheetFormatPr defaultColWidth="8.85546875" defaultRowHeight="15"/>
  <cols>
    <col min="1" max="1" width="105.140625" customWidth="1"/>
  </cols>
  <sheetData>
    <row r="1" spans="1:1">
      <c r="A1" s="11" t="s">
        <v>0</v>
      </c>
    </row>
    <row r="2" spans="1:1" ht="72.75" customHeight="1">
      <c r="A2" s="12" t="s">
        <v>1</v>
      </c>
    </row>
    <row r="3" spans="1:1">
      <c r="A3" s="11" t="s">
        <v>2</v>
      </c>
    </row>
    <row r="4" spans="1:1" ht="107.25" customHeight="1">
      <c r="A4" s="12" t="s">
        <v>3</v>
      </c>
    </row>
    <row r="5" spans="1:1">
      <c r="A5" s="11" t="s">
        <v>4</v>
      </c>
    </row>
    <row r="6" spans="1:1" ht="21" customHeight="1">
      <c r="A6" s="12" t="s">
        <v>5</v>
      </c>
    </row>
    <row r="7" spans="1:1">
      <c r="A7" s="11" t="s">
        <v>6</v>
      </c>
    </row>
    <row r="8" spans="1:1" ht="28.5">
      <c r="A8" s="12" t="s">
        <v>7</v>
      </c>
    </row>
    <row r="9" spans="1:1">
      <c r="A9" s="11" t="s">
        <v>8</v>
      </c>
    </row>
    <row r="10" spans="1:1" ht="28.5">
      <c r="A10" s="12" t="s">
        <v>9</v>
      </c>
    </row>
  </sheetData>
  <pageMargins left="0.7" right="0.7" top="0.75" bottom="0.75" header="0.3" footer="0.3"/>
  <pageSetup orientation="portrait"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59BEC-424E-4970-98EB-A9BBE99C32D5}">
  <sheetPr codeName="Sheet4">
    <pageSetUpPr fitToPage="1"/>
  </sheetPr>
  <dimension ref="A1:O1048565"/>
  <sheetViews>
    <sheetView zoomScale="70" zoomScaleNormal="70" zoomScaleSheetLayoutView="70" zoomScalePageLayoutView="85" workbookViewId="0">
      <pane ySplit="1" topLeftCell="A26" activePane="bottomLeft" state="frozen"/>
      <selection pane="bottomLeft" activeCell="K31" sqref="K31"/>
    </sheetView>
  </sheetViews>
  <sheetFormatPr defaultColWidth="8.85546875" defaultRowHeight="15"/>
  <cols>
    <col min="1" max="1" width="20.42578125" style="9" customWidth="1"/>
    <col min="2" max="2" width="14.7109375" customWidth="1"/>
    <col min="3" max="3" width="14.7109375" style="14" customWidth="1"/>
    <col min="4" max="4" width="27.140625" style="14" customWidth="1"/>
    <col min="5" max="5" width="14.7109375" style="14" customWidth="1"/>
    <col min="6" max="6" width="16" style="14" customWidth="1"/>
    <col min="7" max="7" width="18.7109375" style="22" customWidth="1"/>
    <col min="8" max="8" width="24.85546875" style="22" customWidth="1"/>
    <col min="9" max="9" width="40.7109375" style="15" customWidth="1"/>
    <col min="10" max="10" width="18.42578125" style="14" customWidth="1"/>
    <col min="11" max="11" width="17.42578125" style="14" customWidth="1"/>
    <col min="12" max="12" width="20.85546875" style="14" customWidth="1"/>
    <col min="13" max="13" width="30.42578125" style="14" customWidth="1"/>
    <col min="14" max="14" width="19.85546875" style="14" customWidth="1"/>
    <col min="15" max="15" width="19.85546875" customWidth="1"/>
    <col min="16" max="16" width="20.140625" customWidth="1"/>
  </cols>
  <sheetData>
    <row r="1" spans="1:14" ht="45">
      <c r="A1" s="1" t="s">
        <v>10</v>
      </c>
      <c r="B1" s="8" t="s">
        <v>11</v>
      </c>
      <c r="C1" s="1" t="s">
        <v>12</v>
      </c>
      <c r="D1" s="1" t="s">
        <v>13</v>
      </c>
      <c r="E1" s="1" t="s">
        <v>14</v>
      </c>
      <c r="F1" s="1" t="s">
        <v>15</v>
      </c>
      <c r="G1" s="19" t="s">
        <v>16</v>
      </c>
      <c r="H1" s="19" t="s">
        <v>17</v>
      </c>
      <c r="I1" s="1" t="s">
        <v>18</v>
      </c>
      <c r="J1" s="1" t="s">
        <v>19</v>
      </c>
      <c r="K1" s="1" t="s">
        <v>20</v>
      </c>
      <c r="L1" s="1" t="s">
        <v>21</v>
      </c>
      <c r="M1" s="1" t="s">
        <v>22</v>
      </c>
      <c r="N1" s="10" t="s">
        <v>23</v>
      </c>
    </row>
    <row r="2" spans="1:14" ht="156.75">
      <c r="A2" s="2" t="s">
        <v>24</v>
      </c>
      <c r="B2" s="2" t="s">
        <v>25</v>
      </c>
      <c r="C2" s="2" t="s">
        <v>26</v>
      </c>
      <c r="D2" s="2" t="s">
        <v>27</v>
      </c>
      <c r="E2" s="2" t="s">
        <v>28</v>
      </c>
      <c r="F2" s="4" t="s">
        <v>29</v>
      </c>
      <c r="G2" s="20">
        <v>4900000</v>
      </c>
      <c r="H2" s="20">
        <v>0</v>
      </c>
      <c r="I2" s="6" t="s">
        <v>30</v>
      </c>
      <c r="J2" s="2" t="s">
        <v>31</v>
      </c>
      <c r="K2" s="2" t="s">
        <v>32</v>
      </c>
      <c r="L2" s="2" t="s">
        <v>33</v>
      </c>
      <c r="M2" s="2" t="s">
        <v>34</v>
      </c>
      <c r="N2" s="2" t="s">
        <v>35</v>
      </c>
    </row>
    <row r="3" spans="1:14" ht="199.5">
      <c r="A3" s="2" t="s">
        <v>36</v>
      </c>
      <c r="B3" s="2" t="s">
        <v>37</v>
      </c>
      <c r="C3" s="2" t="s">
        <v>38</v>
      </c>
      <c r="D3" s="2" t="s">
        <v>39</v>
      </c>
      <c r="E3" s="2" t="s">
        <v>40</v>
      </c>
      <c r="F3" s="4" t="s">
        <v>41</v>
      </c>
      <c r="G3" s="20">
        <v>3000000</v>
      </c>
      <c r="H3" s="20">
        <v>2877239.91</v>
      </c>
      <c r="I3" s="6" t="s">
        <v>42</v>
      </c>
      <c r="J3" s="2" t="s">
        <v>31</v>
      </c>
      <c r="K3" s="2" t="s">
        <v>43</v>
      </c>
      <c r="L3" s="2" t="s">
        <v>44</v>
      </c>
      <c r="M3" s="2" t="s">
        <v>45</v>
      </c>
      <c r="N3" s="2" t="s">
        <v>46</v>
      </c>
    </row>
    <row r="4" spans="1:14" ht="114">
      <c r="A4" s="2" t="s">
        <v>47</v>
      </c>
      <c r="B4" s="2" t="s">
        <v>48</v>
      </c>
      <c r="C4" s="2" t="s">
        <v>38</v>
      </c>
      <c r="D4" s="2" t="s">
        <v>27</v>
      </c>
      <c r="E4" s="2" t="s">
        <v>40</v>
      </c>
      <c r="F4" s="4" t="s">
        <v>41</v>
      </c>
      <c r="G4" s="20">
        <v>6352398</v>
      </c>
      <c r="H4" s="20">
        <v>4484094.3099999996</v>
      </c>
      <c r="I4" s="6" t="s">
        <v>49</v>
      </c>
      <c r="J4" s="2" t="s">
        <v>31</v>
      </c>
      <c r="K4" s="2" t="s">
        <v>50</v>
      </c>
      <c r="L4" s="2" t="s">
        <v>51</v>
      </c>
      <c r="M4" s="2" t="s">
        <v>52</v>
      </c>
      <c r="N4" s="2" t="s">
        <v>53</v>
      </c>
    </row>
    <row r="5" spans="1:14" ht="85.5">
      <c r="A5" s="2" t="s">
        <v>54</v>
      </c>
      <c r="B5" s="2" t="s">
        <v>48</v>
      </c>
      <c r="C5" s="2" t="s">
        <v>38</v>
      </c>
      <c r="D5" s="2" t="s">
        <v>27</v>
      </c>
      <c r="E5" s="2" t="s">
        <v>40</v>
      </c>
      <c r="F5" s="4" t="s">
        <v>55</v>
      </c>
      <c r="G5" s="20">
        <v>2838300</v>
      </c>
      <c r="H5" s="20">
        <v>0</v>
      </c>
      <c r="I5" s="6" t="s">
        <v>56</v>
      </c>
      <c r="J5" s="2" t="s">
        <v>31</v>
      </c>
      <c r="K5" s="2" t="s">
        <v>57</v>
      </c>
      <c r="L5" s="2" t="s">
        <v>51</v>
      </c>
      <c r="M5" s="2" t="s">
        <v>45</v>
      </c>
      <c r="N5" s="2" t="s">
        <v>58</v>
      </c>
    </row>
    <row r="6" spans="1:14" ht="99.75">
      <c r="A6" s="2" t="s">
        <v>59</v>
      </c>
      <c r="B6" s="2" t="s">
        <v>48</v>
      </c>
      <c r="C6" s="2" t="s">
        <v>38</v>
      </c>
      <c r="D6" s="2" t="s">
        <v>27</v>
      </c>
      <c r="E6" s="2" t="s">
        <v>60</v>
      </c>
      <c r="F6" s="4" t="s">
        <v>41</v>
      </c>
      <c r="G6" s="20">
        <v>8000000</v>
      </c>
      <c r="H6" s="20">
        <v>8000000</v>
      </c>
      <c r="I6" s="18" t="s">
        <v>61</v>
      </c>
      <c r="J6" s="2" t="s">
        <v>62</v>
      </c>
      <c r="K6" s="2" t="s">
        <v>63</v>
      </c>
      <c r="L6" s="2" t="s">
        <v>64</v>
      </c>
      <c r="M6" s="2" t="s">
        <v>65</v>
      </c>
      <c r="N6" s="2" t="s">
        <v>66</v>
      </c>
    </row>
    <row r="7" spans="1:14" ht="270.75">
      <c r="A7" s="2" t="s">
        <v>67</v>
      </c>
      <c r="B7" s="2" t="s">
        <v>48</v>
      </c>
      <c r="C7" s="2" t="s">
        <v>38</v>
      </c>
      <c r="D7" s="2" t="s">
        <v>68</v>
      </c>
      <c r="E7" s="2" t="s">
        <v>69</v>
      </c>
      <c r="F7" s="4" t="s">
        <v>41</v>
      </c>
      <c r="G7" s="20">
        <v>7000000</v>
      </c>
      <c r="H7" s="20">
        <v>7000000</v>
      </c>
      <c r="I7" s="6" t="s">
        <v>70</v>
      </c>
      <c r="J7" s="2" t="s">
        <v>31</v>
      </c>
      <c r="K7" s="2" t="s">
        <v>71</v>
      </c>
      <c r="L7" s="2" t="s">
        <v>64</v>
      </c>
      <c r="M7" s="2" t="s">
        <v>72</v>
      </c>
      <c r="N7" s="2" t="s">
        <v>73</v>
      </c>
    </row>
    <row r="8" spans="1:14" ht="299.25">
      <c r="A8" s="2" t="s">
        <v>74</v>
      </c>
      <c r="B8" s="2" t="s">
        <v>75</v>
      </c>
      <c r="C8" s="2" t="s">
        <v>38</v>
      </c>
      <c r="D8" s="3" t="s">
        <v>76</v>
      </c>
      <c r="E8" s="2" t="s">
        <v>77</v>
      </c>
      <c r="F8" s="4" t="s">
        <v>78</v>
      </c>
      <c r="G8" s="20">
        <v>3039939</v>
      </c>
      <c r="H8" s="20">
        <v>1973967.17</v>
      </c>
      <c r="I8" s="6" t="s">
        <v>79</v>
      </c>
      <c r="J8" s="3" t="s">
        <v>31</v>
      </c>
      <c r="K8" s="2" t="s">
        <v>80</v>
      </c>
      <c r="L8" s="2" t="s">
        <v>81</v>
      </c>
      <c r="M8" s="2" t="s">
        <v>82</v>
      </c>
      <c r="N8" s="2" t="s">
        <v>83</v>
      </c>
    </row>
    <row r="9" spans="1:14" ht="199.5">
      <c r="A9" s="2" t="s">
        <v>74</v>
      </c>
      <c r="B9" s="2" t="s">
        <v>48</v>
      </c>
      <c r="C9" s="2" t="s">
        <v>38</v>
      </c>
      <c r="D9" s="3" t="s">
        <v>76</v>
      </c>
      <c r="E9" s="2" t="s">
        <v>84</v>
      </c>
      <c r="F9" s="4" t="s">
        <v>41</v>
      </c>
      <c r="G9" s="20">
        <v>4232158</v>
      </c>
      <c r="H9" s="20">
        <v>4162452.13</v>
      </c>
      <c r="I9" s="5" t="s">
        <v>85</v>
      </c>
      <c r="J9" s="3" t="s">
        <v>31</v>
      </c>
      <c r="K9" s="2" t="s">
        <v>43</v>
      </c>
      <c r="L9" s="2" t="s">
        <v>81</v>
      </c>
      <c r="M9" s="2" t="s">
        <v>82</v>
      </c>
      <c r="N9" s="2" t="s">
        <v>86</v>
      </c>
    </row>
    <row r="10" spans="1:14" ht="156.75">
      <c r="A10" s="25" t="s">
        <v>87</v>
      </c>
      <c r="B10" s="25" t="s">
        <v>88</v>
      </c>
      <c r="C10" s="25" t="s">
        <v>38</v>
      </c>
      <c r="D10" s="26" t="s">
        <v>89</v>
      </c>
      <c r="E10" s="25" t="s">
        <v>90</v>
      </c>
      <c r="F10" s="27" t="s">
        <v>78</v>
      </c>
      <c r="G10" s="28">
        <v>601000</v>
      </c>
      <c r="H10" s="28">
        <v>601000</v>
      </c>
      <c r="I10" s="29" t="s">
        <v>91</v>
      </c>
      <c r="J10" s="26" t="s">
        <v>31</v>
      </c>
      <c r="K10" s="25" t="s">
        <v>92</v>
      </c>
      <c r="L10" s="25" t="s">
        <v>93</v>
      </c>
      <c r="M10" s="25" t="s">
        <v>94</v>
      </c>
      <c r="N10" s="26" t="s">
        <v>95</v>
      </c>
    </row>
    <row r="11" spans="1:14" ht="71.25">
      <c r="A11" s="2" t="s">
        <v>96</v>
      </c>
      <c r="B11" s="2" t="s">
        <v>48</v>
      </c>
      <c r="C11" s="2" t="s">
        <v>38</v>
      </c>
      <c r="D11" s="2" t="s">
        <v>27</v>
      </c>
      <c r="E11" s="2" t="s">
        <v>97</v>
      </c>
      <c r="F11" s="4" t="s">
        <v>41</v>
      </c>
      <c r="G11" s="20">
        <v>17999924</v>
      </c>
      <c r="H11" s="20">
        <v>17509971.219999999</v>
      </c>
      <c r="I11" s="6" t="s">
        <v>98</v>
      </c>
      <c r="J11" s="2" t="s">
        <v>31</v>
      </c>
      <c r="K11" s="2" t="s">
        <v>99</v>
      </c>
      <c r="L11" s="2" t="s">
        <v>51</v>
      </c>
      <c r="M11" s="2" t="s">
        <v>100</v>
      </c>
      <c r="N11" s="2" t="s">
        <v>101</v>
      </c>
    </row>
    <row r="12" spans="1:14" ht="128.25">
      <c r="A12" s="2" t="s">
        <v>102</v>
      </c>
      <c r="B12" s="2" t="s">
        <v>103</v>
      </c>
      <c r="C12" s="2" t="s">
        <v>38</v>
      </c>
      <c r="D12" s="2" t="s">
        <v>104</v>
      </c>
      <c r="E12" s="2" t="s">
        <v>104</v>
      </c>
      <c r="F12" s="4" t="s">
        <v>78</v>
      </c>
      <c r="G12" s="20">
        <v>1184725</v>
      </c>
      <c r="H12" s="20">
        <v>1184725</v>
      </c>
      <c r="I12" s="6" t="s">
        <v>105</v>
      </c>
      <c r="J12" s="2" t="s">
        <v>62</v>
      </c>
      <c r="K12" s="2" t="s">
        <v>106</v>
      </c>
      <c r="L12" s="2" t="s">
        <v>93</v>
      </c>
      <c r="M12" s="2" t="s">
        <v>107</v>
      </c>
      <c r="N12" s="2" t="s">
        <v>108</v>
      </c>
    </row>
    <row r="13" spans="1:14" ht="128.25">
      <c r="A13" s="2" t="s">
        <v>109</v>
      </c>
      <c r="B13" s="2" t="s">
        <v>48</v>
      </c>
      <c r="C13" s="2" t="s">
        <v>38</v>
      </c>
      <c r="D13" s="2" t="s">
        <v>110</v>
      </c>
      <c r="E13" s="2" t="s">
        <v>111</v>
      </c>
      <c r="F13" s="4" t="s">
        <v>112</v>
      </c>
      <c r="G13" s="20">
        <v>817328</v>
      </c>
      <c r="H13" s="20">
        <v>527013.07999999996</v>
      </c>
      <c r="I13" s="6" t="s">
        <v>113</v>
      </c>
      <c r="J13" s="2" t="s">
        <v>31</v>
      </c>
      <c r="K13" s="2" t="s">
        <v>114</v>
      </c>
      <c r="L13" s="2" t="s">
        <v>115</v>
      </c>
      <c r="M13" s="2" t="s">
        <v>116</v>
      </c>
      <c r="N13" s="2" t="s">
        <v>117</v>
      </c>
    </row>
    <row r="14" spans="1:14" ht="85.5">
      <c r="A14" s="2" t="s">
        <v>67</v>
      </c>
      <c r="B14" s="2" t="s">
        <v>48</v>
      </c>
      <c r="C14" s="2" t="s">
        <v>38</v>
      </c>
      <c r="D14" s="2" t="s">
        <v>27</v>
      </c>
      <c r="E14" s="2" t="s">
        <v>118</v>
      </c>
      <c r="F14" s="4" t="s">
        <v>41</v>
      </c>
      <c r="G14" s="20">
        <v>6650000</v>
      </c>
      <c r="H14" s="20">
        <v>6650000</v>
      </c>
      <c r="I14" s="6" t="s">
        <v>70</v>
      </c>
      <c r="J14" s="2" t="s">
        <v>62</v>
      </c>
      <c r="K14" s="2" t="s">
        <v>119</v>
      </c>
      <c r="L14" s="2" t="s">
        <v>115</v>
      </c>
      <c r="M14" s="2" t="s">
        <v>120</v>
      </c>
      <c r="N14" s="2" t="s">
        <v>121</v>
      </c>
    </row>
    <row r="15" spans="1:14" ht="242.25">
      <c r="A15" s="2" t="s">
        <v>67</v>
      </c>
      <c r="B15" s="2" t="s">
        <v>48</v>
      </c>
      <c r="C15" s="2" t="s">
        <v>38</v>
      </c>
      <c r="D15" s="2" t="s">
        <v>122</v>
      </c>
      <c r="E15" s="2" t="s">
        <v>123</v>
      </c>
      <c r="F15" s="4" t="s">
        <v>41</v>
      </c>
      <c r="G15" s="20">
        <v>14318470</v>
      </c>
      <c r="H15" s="20">
        <v>13215084</v>
      </c>
      <c r="I15" s="6" t="s">
        <v>70</v>
      </c>
      <c r="J15" s="2" t="s">
        <v>31</v>
      </c>
      <c r="K15" s="2" t="s">
        <v>124</v>
      </c>
      <c r="L15" s="2" t="s">
        <v>125</v>
      </c>
      <c r="M15" s="2" t="s">
        <v>126</v>
      </c>
      <c r="N15" s="2" t="s">
        <v>127</v>
      </c>
    </row>
    <row r="16" spans="1:14" ht="114">
      <c r="A16" s="2" t="s">
        <v>128</v>
      </c>
      <c r="B16" s="2" t="s">
        <v>48</v>
      </c>
      <c r="C16" s="2" t="s">
        <v>38</v>
      </c>
      <c r="D16" s="2" t="s">
        <v>129</v>
      </c>
      <c r="E16" s="2" t="s">
        <v>130</v>
      </c>
      <c r="F16" s="4" t="s">
        <v>112</v>
      </c>
      <c r="G16" s="20">
        <v>2292465</v>
      </c>
      <c r="H16" s="20">
        <v>472943</v>
      </c>
      <c r="I16" s="6" t="s">
        <v>131</v>
      </c>
      <c r="J16" s="2" t="s">
        <v>31</v>
      </c>
      <c r="K16" s="2" t="s">
        <v>132</v>
      </c>
      <c r="L16" s="2" t="s">
        <v>133</v>
      </c>
      <c r="M16" s="2" t="s">
        <v>134</v>
      </c>
      <c r="N16" s="2" t="s">
        <v>135</v>
      </c>
    </row>
    <row r="17" spans="1:14" ht="142.5">
      <c r="A17" s="2" t="s">
        <v>136</v>
      </c>
      <c r="B17" s="2" t="s">
        <v>137</v>
      </c>
      <c r="C17" s="2" t="s">
        <v>38</v>
      </c>
      <c r="D17" s="2" t="s">
        <v>129</v>
      </c>
      <c r="E17" s="2" t="s">
        <v>130</v>
      </c>
      <c r="F17" s="4" t="s">
        <v>78</v>
      </c>
      <c r="G17" s="20">
        <v>1425437</v>
      </c>
      <c r="H17" s="20">
        <v>1425437</v>
      </c>
      <c r="I17" s="5" t="s">
        <v>138</v>
      </c>
      <c r="J17" s="2" t="s">
        <v>31</v>
      </c>
      <c r="K17" s="2" t="s">
        <v>139</v>
      </c>
      <c r="L17" s="2" t="s">
        <v>93</v>
      </c>
      <c r="M17" s="2" t="s">
        <v>134</v>
      </c>
      <c r="N17" s="2" t="s">
        <v>140</v>
      </c>
    </row>
    <row r="18" spans="1:14" ht="228">
      <c r="A18" s="2" t="s">
        <v>36</v>
      </c>
      <c r="B18" s="2" t="s">
        <v>37</v>
      </c>
      <c r="C18" s="2" t="s">
        <v>38</v>
      </c>
      <c r="D18" s="2" t="s">
        <v>141</v>
      </c>
      <c r="E18" s="2" t="s">
        <v>142</v>
      </c>
      <c r="F18" s="4" t="s">
        <v>41</v>
      </c>
      <c r="G18" s="20">
        <v>7669789</v>
      </c>
      <c r="H18" s="20">
        <v>7447715.5</v>
      </c>
      <c r="I18" s="6" t="s">
        <v>143</v>
      </c>
      <c r="J18" s="2" t="s">
        <v>31</v>
      </c>
      <c r="K18" s="2" t="s">
        <v>144</v>
      </c>
      <c r="L18" s="2" t="s">
        <v>145</v>
      </c>
      <c r="M18" s="2" t="s">
        <v>146</v>
      </c>
      <c r="N18" s="2" t="s">
        <v>147</v>
      </c>
    </row>
    <row r="19" spans="1:14" ht="156.75">
      <c r="A19" s="2" t="s">
        <v>96</v>
      </c>
      <c r="B19" s="2" t="s">
        <v>48</v>
      </c>
      <c r="C19" s="2" t="s">
        <v>38</v>
      </c>
      <c r="D19" s="2" t="s">
        <v>27</v>
      </c>
      <c r="E19" s="2" t="s">
        <v>142</v>
      </c>
      <c r="F19" s="4" t="s">
        <v>41</v>
      </c>
      <c r="G19" s="20">
        <v>36820721</v>
      </c>
      <c r="H19" s="20">
        <v>33069296.27</v>
      </c>
      <c r="I19" s="6" t="s">
        <v>148</v>
      </c>
      <c r="J19" s="2" t="s">
        <v>31</v>
      </c>
      <c r="K19" s="2" t="s">
        <v>149</v>
      </c>
      <c r="L19" s="2" t="s">
        <v>145</v>
      </c>
      <c r="M19" s="3" t="s">
        <v>150</v>
      </c>
      <c r="N19" s="2" t="s">
        <v>151</v>
      </c>
    </row>
    <row r="20" spans="1:14" ht="142.5">
      <c r="A20" s="2" t="s">
        <v>152</v>
      </c>
      <c r="B20" s="2" t="s">
        <v>48</v>
      </c>
      <c r="C20" s="2" t="s">
        <v>38</v>
      </c>
      <c r="D20" s="2" t="s">
        <v>27</v>
      </c>
      <c r="E20" s="2" t="s">
        <v>142</v>
      </c>
      <c r="F20" s="4" t="s">
        <v>112</v>
      </c>
      <c r="G20" s="20">
        <v>6186878</v>
      </c>
      <c r="H20" s="20">
        <v>1662107.58</v>
      </c>
      <c r="I20" s="6" t="s">
        <v>153</v>
      </c>
      <c r="J20" s="2" t="s">
        <v>31</v>
      </c>
      <c r="K20" s="2" t="s">
        <v>154</v>
      </c>
      <c r="L20" s="2" t="s">
        <v>145</v>
      </c>
      <c r="M20" s="2" t="s">
        <v>146</v>
      </c>
      <c r="N20" s="2" t="s">
        <v>155</v>
      </c>
    </row>
    <row r="21" spans="1:14" ht="99.75">
      <c r="A21" s="2" t="s">
        <v>156</v>
      </c>
      <c r="B21" s="2" t="s">
        <v>157</v>
      </c>
      <c r="C21" s="2" t="s">
        <v>38</v>
      </c>
      <c r="D21" s="2" t="s">
        <v>27</v>
      </c>
      <c r="E21" s="2" t="s">
        <v>142</v>
      </c>
      <c r="F21" s="4" t="s">
        <v>158</v>
      </c>
      <c r="G21" s="20">
        <v>4881772</v>
      </c>
      <c r="H21" s="20">
        <v>4853902.4000000004</v>
      </c>
      <c r="I21" s="6" t="s">
        <v>159</v>
      </c>
      <c r="J21" s="2" t="s">
        <v>31</v>
      </c>
      <c r="K21" s="2" t="s">
        <v>160</v>
      </c>
      <c r="L21" s="2" t="s">
        <v>161</v>
      </c>
      <c r="M21" s="2" t="s">
        <v>146</v>
      </c>
      <c r="N21" s="2" t="s">
        <v>162</v>
      </c>
    </row>
    <row r="22" spans="1:14" ht="256.5">
      <c r="A22" s="2" t="s">
        <v>96</v>
      </c>
      <c r="B22" s="2" t="s">
        <v>48</v>
      </c>
      <c r="C22" s="2" t="s">
        <v>38</v>
      </c>
      <c r="D22" s="2" t="s">
        <v>163</v>
      </c>
      <c r="E22" s="2" t="s">
        <v>164</v>
      </c>
      <c r="F22" s="4" t="s">
        <v>165</v>
      </c>
      <c r="G22" s="20">
        <v>40633488</v>
      </c>
      <c r="H22" s="20">
        <v>32610351.73</v>
      </c>
      <c r="I22" s="6" t="s">
        <v>166</v>
      </c>
      <c r="J22" s="2" t="s">
        <v>31</v>
      </c>
      <c r="K22" s="7" t="s">
        <v>167</v>
      </c>
      <c r="L22" s="2" t="s">
        <v>168</v>
      </c>
      <c r="M22" s="2" t="s">
        <v>169</v>
      </c>
      <c r="N22" s="2" t="s">
        <v>170</v>
      </c>
    </row>
    <row r="23" spans="1:14" ht="185.25">
      <c r="A23" s="2" t="s">
        <v>171</v>
      </c>
      <c r="B23" s="2" t="s">
        <v>48</v>
      </c>
      <c r="C23" s="2" t="s">
        <v>38</v>
      </c>
      <c r="D23" s="2" t="s">
        <v>163</v>
      </c>
      <c r="E23" s="2" t="s">
        <v>164</v>
      </c>
      <c r="F23" s="4" t="s">
        <v>172</v>
      </c>
      <c r="G23" s="20">
        <v>14871602</v>
      </c>
      <c r="H23" s="20">
        <v>3841935.13</v>
      </c>
      <c r="I23" s="6" t="s">
        <v>173</v>
      </c>
      <c r="J23" s="2" t="s">
        <v>31</v>
      </c>
      <c r="K23" s="7" t="s">
        <v>174</v>
      </c>
      <c r="L23" s="2" t="s">
        <v>175</v>
      </c>
      <c r="M23" s="2" t="s">
        <v>169</v>
      </c>
      <c r="N23" s="2" t="s">
        <v>176</v>
      </c>
    </row>
    <row r="24" spans="1:14" ht="99.75">
      <c r="A24" s="2" t="s">
        <v>156</v>
      </c>
      <c r="B24" s="2" t="s">
        <v>157</v>
      </c>
      <c r="C24" s="2" t="s">
        <v>38</v>
      </c>
      <c r="D24" s="2" t="s">
        <v>163</v>
      </c>
      <c r="E24" s="2" t="s">
        <v>164</v>
      </c>
      <c r="F24" s="4" t="s">
        <v>158</v>
      </c>
      <c r="G24" s="20">
        <v>9548605</v>
      </c>
      <c r="H24" s="20">
        <v>9548605</v>
      </c>
      <c r="I24" s="6" t="s">
        <v>159</v>
      </c>
      <c r="J24" s="2" t="s">
        <v>31</v>
      </c>
      <c r="K24" s="2" t="s">
        <v>177</v>
      </c>
      <c r="L24" s="2" t="s">
        <v>175</v>
      </c>
      <c r="M24" s="2" t="s">
        <v>169</v>
      </c>
      <c r="N24" s="2" t="s">
        <v>178</v>
      </c>
    </row>
    <row r="25" spans="1:14" ht="171">
      <c r="A25" s="2" t="s">
        <v>179</v>
      </c>
      <c r="B25" s="2" t="s">
        <v>180</v>
      </c>
      <c r="C25" s="2" t="s">
        <v>38</v>
      </c>
      <c r="D25" s="30" t="s">
        <v>181</v>
      </c>
      <c r="E25" s="2" t="s">
        <v>182</v>
      </c>
      <c r="F25" s="4" t="s">
        <v>78</v>
      </c>
      <c r="G25" s="31">
        <v>2474998</v>
      </c>
      <c r="H25" s="31">
        <v>2474998</v>
      </c>
      <c r="I25" s="5" t="s">
        <v>183</v>
      </c>
      <c r="J25" s="30" t="s">
        <v>62</v>
      </c>
      <c r="K25" s="2" t="s">
        <v>184</v>
      </c>
      <c r="L25" s="2" t="s">
        <v>93</v>
      </c>
      <c r="M25" s="2" t="s">
        <v>185</v>
      </c>
      <c r="N25" s="30" t="s">
        <v>186</v>
      </c>
    </row>
    <row r="26" spans="1:14" ht="313.5">
      <c r="A26" s="2" t="s">
        <v>67</v>
      </c>
      <c r="B26" s="2" t="s">
        <v>48</v>
      </c>
      <c r="C26" s="2" t="s">
        <v>38</v>
      </c>
      <c r="D26" s="2" t="s">
        <v>187</v>
      </c>
      <c r="E26" s="2" t="s">
        <v>188</v>
      </c>
      <c r="F26" s="4" t="s">
        <v>41</v>
      </c>
      <c r="G26" s="20">
        <v>10000000</v>
      </c>
      <c r="H26" s="20">
        <v>10000000</v>
      </c>
      <c r="I26" s="6" t="s">
        <v>189</v>
      </c>
      <c r="J26" s="2" t="s">
        <v>31</v>
      </c>
      <c r="K26" s="17" t="s">
        <v>190</v>
      </c>
      <c r="L26" s="2" t="s">
        <v>191</v>
      </c>
      <c r="M26" s="2" t="s">
        <v>192</v>
      </c>
      <c r="N26" s="2" t="s">
        <v>193</v>
      </c>
    </row>
    <row r="27" spans="1:14" ht="162" customHeight="1">
      <c r="A27" s="2" t="s">
        <v>194</v>
      </c>
      <c r="B27" s="2" t="s">
        <v>48</v>
      </c>
      <c r="C27" s="2" t="s">
        <v>38</v>
      </c>
      <c r="D27" s="2" t="s">
        <v>27</v>
      </c>
      <c r="E27" s="2" t="s">
        <v>195</v>
      </c>
      <c r="F27" s="4" t="s">
        <v>112</v>
      </c>
      <c r="G27" s="20">
        <v>1817679</v>
      </c>
      <c r="H27" s="20">
        <v>0</v>
      </c>
      <c r="I27" s="6" t="s">
        <v>196</v>
      </c>
      <c r="J27" s="2" t="s">
        <v>31</v>
      </c>
      <c r="K27" s="2" t="s">
        <v>197</v>
      </c>
      <c r="L27" s="2" t="s">
        <v>198</v>
      </c>
      <c r="M27" s="2" t="s">
        <v>199</v>
      </c>
      <c r="N27" s="2" t="s">
        <v>200</v>
      </c>
    </row>
    <row r="28" spans="1:14" ht="251.25" customHeight="1">
      <c r="A28" s="2" t="s">
        <v>201</v>
      </c>
      <c r="B28" s="2" t="s">
        <v>48</v>
      </c>
      <c r="C28" s="2" t="s">
        <v>38</v>
      </c>
      <c r="D28" s="2" t="s">
        <v>27</v>
      </c>
      <c r="E28" s="2" t="s">
        <v>195</v>
      </c>
      <c r="F28" s="4" t="s">
        <v>202</v>
      </c>
      <c r="G28" s="20">
        <v>2576087</v>
      </c>
      <c r="H28" s="24">
        <v>1958100</v>
      </c>
      <c r="I28" s="6" t="s">
        <v>203</v>
      </c>
      <c r="J28" s="2" t="s">
        <v>31</v>
      </c>
      <c r="K28" s="2" t="s">
        <v>204</v>
      </c>
      <c r="L28" s="2" t="s">
        <v>198</v>
      </c>
      <c r="M28" s="2" t="s">
        <v>199</v>
      </c>
      <c r="N28" s="2" t="s">
        <v>205</v>
      </c>
    </row>
    <row r="29" spans="1:14" ht="128.25">
      <c r="A29" s="2" t="s">
        <v>206</v>
      </c>
      <c r="B29" s="2" t="s">
        <v>48</v>
      </c>
      <c r="C29" s="2" t="s">
        <v>38</v>
      </c>
      <c r="D29" s="2" t="s">
        <v>27</v>
      </c>
      <c r="E29" s="2" t="s">
        <v>207</v>
      </c>
      <c r="F29" s="4" t="s">
        <v>41</v>
      </c>
      <c r="G29" s="20">
        <v>25000000</v>
      </c>
      <c r="H29" s="20">
        <v>21191440</v>
      </c>
      <c r="I29" s="6" t="s">
        <v>208</v>
      </c>
      <c r="J29" s="2" t="s">
        <v>31</v>
      </c>
      <c r="K29" s="2" t="s">
        <v>209</v>
      </c>
      <c r="L29" s="2" t="s">
        <v>133</v>
      </c>
      <c r="M29" s="2" t="s">
        <v>210</v>
      </c>
      <c r="N29" s="2" t="s">
        <v>211</v>
      </c>
    </row>
    <row r="30" spans="1:14" ht="156.75">
      <c r="A30" s="2" t="s">
        <v>212</v>
      </c>
      <c r="B30" s="2" t="s">
        <v>48</v>
      </c>
      <c r="C30" s="2" t="s">
        <v>38</v>
      </c>
      <c r="D30" s="2" t="s">
        <v>27</v>
      </c>
      <c r="E30" s="2" t="s">
        <v>207</v>
      </c>
      <c r="F30" s="4" t="s">
        <v>213</v>
      </c>
      <c r="G30" s="20">
        <v>14057304</v>
      </c>
      <c r="H30" s="20">
        <v>511232</v>
      </c>
      <c r="I30" s="6" t="s">
        <v>214</v>
      </c>
      <c r="J30" s="2" t="s">
        <v>31</v>
      </c>
      <c r="K30" s="2" t="s">
        <v>215</v>
      </c>
      <c r="L30" s="2" t="s">
        <v>198</v>
      </c>
      <c r="M30" s="2" t="s">
        <v>210</v>
      </c>
      <c r="N30" s="2" t="s">
        <v>216</v>
      </c>
    </row>
    <row r="31" spans="1:14" ht="114">
      <c r="A31" s="2" t="s">
        <v>217</v>
      </c>
      <c r="B31" s="2" t="s">
        <v>48</v>
      </c>
      <c r="C31" s="2" t="s">
        <v>38</v>
      </c>
      <c r="D31" s="2" t="s">
        <v>27</v>
      </c>
      <c r="E31" s="2" t="s">
        <v>28</v>
      </c>
      <c r="F31" s="4" t="s">
        <v>158</v>
      </c>
      <c r="G31" s="34">
        <v>6093729</v>
      </c>
      <c r="H31" s="20">
        <v>6093729</v>
      </c>
      <c r="I31" s="6" t="s">
        <v>218</v>
      </c>
      <c r="J31" s="2" t="s">
        <v>62</v>
      </c>
      <c r="K31" s="2" t="s">
        <v>320</v>
      </c>
      <c r="L31" s="2" t="s">
        <v>219</v>
      </c>
      <c r="M31" s="2" t="s">
        <v>220</v>
      </c>
      <c r="N31" s="2" t="s">
        <v>221</v>
      </c>
    </row>
    <row r="32" spans="1:14" ht="171">
      <c r="A32" s="2" t="s">
        <v>222</v>
      </c>
      <c r="B32" s="2" t="s">
        <v>223</v>
      </c>
      <c r="C32" s="2" t="s">
        <v>224</v>
      </c>
      <c r="D32" s="2" t="s">
        <v>225</v>
      </c>
      <c r="E32" s="2" t="s">
        <v>226</v>
      </c>
      <c r="F32" s="4" t="s">
        <v>227</v>
      </c>
      <c r="G32" s="20">
        <v>180000</v>
      </c>
      <c r="H32" s="20">
        <v>173093</v>
      </c>
      <c r="I32" s="6" t="s">
        <v>228</v>
      </c>
      <c r="J32" s="2" t="s">
        <v>31</v>
      </c>
      <c r="K32" s="2" t="s">
        <v>229</v>
      </c>
      <c r="L32" s="2" t="s">
        <v>230</v>
      </c>
      <c r="M32" s="2" t="s">
        <v>231</v>
      </c>
      <c r="N32" s="2" t="s">
        <v>232</v>
      </c>
    </row>
    <row r="33" spans="1:15" ht="409.5">
      <c r="A33" s="3" t="s">
        <v>233</v>
      </c>
      <c r="B33" s="2" t="s">
        <v>234</v>
      </c>
      <c r="C33" s="2" t="s">
        <v>224</v>
      </c>
      <c r="D33" s="3" t="s">
        <v>235</v>
      </c>
      <c r="E33" s="3" t="s">
        <v>84</v>
      </c>
      <c r="F33" s="3" t="s">
        <v>41</v>
      </c>
      <c r="G33" s="21">
        <v>3976612</v>
      </c>
      <c r="H33" s="21">
        <v>3221839</v>
      </c>
      <c r="I33" s="5" t="s">
        <v>236</v>
      </c>
      <c r="J33" s="2" t="s">
        <v>31</v>
      </c>
      <c r="K33" s="3" t="s">
        <v>237</v>
      </c>
      <c r="L33" s="3" t="s">
        <v>238</v>
      </c>
      <c r="M33" s="3" t="s">
        <v>239</v>
      </c>
      <c r="N33" s="16" t="s">
        <v>240</v>
      </c>
    </row>
    <row r="34" spans="1:15" ht="142.5">
      <c r="A34" s="2" t="s">
        <v>241</v>
      </c>
      <c r="B34" s="2" t="s">
        <v>242</v>
      </c>
      <c r="C34" s="2" t="s">
        <v>224</v>
      </c>
      <c r="D34" s="2" t="s">
        <v>27</v>
      </c>
      <c r="E34" s="2" t="s">
        <v>243</v>
      </c>
      <c r="F34" s="4" t="s">
        <v>244</v>
      </c>
      <c r="G34" s="20">
        <v>7025000</v>
      </c>
      <c r="H34" s="20">
        <v>7025000</v>
      </c>
      <c r="I34" s="6" t="s">
        <v>245</v>
      </c>
      <c r="J34" s="2" t="s">
        <v>62</v>
      </c>
      <c r="K34" s="2" t="s">
        <v>246</v>
      </c>
      <c r="L34" s="2" t="s">
        <v>247</v>
      </c>
      <c r="M34" s="2" t="s">
        <v>248</v>
      </c>
      <c r="N34" s="2" t="s">
        <v>249</v>
      </c>
    </row>
    <row r="35" spans="1:15" ht="156.75">
      <c r="A35" s="2" t="s">
        <v>250</v>
      </c>
      <c r="B35" s="2" t="s">
        <v>242</v>
      </c>
      <c r="C35" s="2" t="s">
        <v>224</v>
      </c>
      <c r="D35" s="2" t="s">
        <v>27</v>
      </c>
      <c r="E35" s="2" t="s">
        <v>243</v>
      </c>
      <c r="F35" s="4" t="s">
        <v>251</v>
      </c>
      <c r="G35" s="20">
        <v>4019011.7</v>
      </c>
      <c r="H35" s="20">
        <v>1262694.3899999999</v>
      </c>
      <c r="I35" s="6" t="s">
        <v>252</v>
      </c>
      <c r="J35" s="2" t="s">
        <v>31</v>
      </c>
      <c r="K35" s="2" t="s">
        <v>253</v>
      </c>
      <c r="L35" s="2" t="s">
        <v>247</v>
      </c>
      <c r="M35" s="2" t="s">
        <v>248</v>
      </c>
      <c r="N35" s="2" t="s">
        <v>254</v>
      </c>
    </row>
    <row r="36" spans="1:15" s="13" customFormat="1" ht="228">
      <c r="A36" s="2" t="s">
        <v>255</v>
      </c>
      <c r="B36" s="2" t="s">
        <v>242</v>
      </c>
      <c r="C36" s="2" t="s">
        <v>224</v>
      </c>
      <c r="D36" s="2" t="s">
        <v>163</v>
      </c>
      <c r="E36" s="2" t="s">
        <v>164</v>
      </c>
      <c r="F36" s="4" t="s">
        <v>41</v>
      </c>
      <c r="G36" s="33">
        <f>11353253+3800000</f>
        <v>15153253</v>
      </c>
      <c r="H36" s="24">
        <v>43400000</v>
      </c>
      <c r="I36" s="6" t="s">
        <v>256</v>
      </c>
      <c r="J36" s="2" t="s">
        <v>31</v>
      </c>
      <c r="K36" s="2" t="s">
        <v>257</v>
      </c>
      <c r="L36" s="2" t="s">
        <v>258</v>
      </c>
      <c r="M36" s="2" t="s">
        <v>259</v>
      </c>
      <c r="N36" s="2" t="s">
        <v>260</v>
      </c>
      <c r="O36" s="32"/>
    </row>
    <row r="37" spans="1:15" ht="129" customHeight="1">
      <c r="A37" s="2" t="s">
        <v>261</v>
      </c>
      <c r="B37" s="2" t="s">
        <v>262</v>
      </c>
      <c r="C37" s="2" t="s">
        <v>224</v>
      </c>
      <c r="D37" s="2" t="s">
        <v>163</v>
      </c>
      <c r="E37" s="2" t="s">
        <v>164</v>
      </c>
      <c r="F37" s="4" t="s">
        <v>263</v>
      </c>
      <c r="G37" s="24">
        <v>64386207</v>
      </c>
      <c r="H37" s="20">
        <v>19900000</v>
      </c>
      <c r="I37" s="6" t="s">
        <v>264</v>
      </c>
      <c r="J37" s="2" t="s">
        <v>31</v>
      </c>
      <c r="K37" s="2" t="s">
        <v>265</v>
      </c>
      <c r="L37" s="2" t="s">
        <v>266</v>
      </c>
      <c r="M37" s="2" t="s">
        <v>267</v>
      </c>
      <c r="N37" s="2" t="s">
        <v>268</v>
      </c>
    </row>
    <row r="38" spans="1:15" ht="185.25">
      <c r="A38" s="2" t="s">
        <v>269</v>
      </c>
      <c r="B38" s="2" t="s">
        <v>270</v>
      </c>
      <c r="C38" s="2" t="s">
        <v>224</v>
      </c>
      <c r="D38" s="2" t="s">
        <v>163</v>
      </c>
      <c r="E38" s="2" t="s">
        <v>164</v>
      </c>
      <c r="F38" s="4" t="s">
        <v>271</v>
      </c>
      <c r="G38" s="20">
        <f>6150000+524830</f>
        <v>6674830</v>
      </c>
      <c r="H38" s="24">
        <v>0</v>
      </c>
      <c r="I38" s="6" t="s">
        <v>272</v>
      </c>
      <c r="J38" s="2" t="s">
        <v>31</v>
      </c>
      <c r="K38" s="7" t="s">
        <v>273</v>
      </c>
      <c r="L38" s="2" t="s">
        <v>247</v>
      </c>
      <c r="M38" s="2" t="s">
        <v>259</v>
      </c>
      <c r="N38" s="2" t="s">
        <v>274</v>
      </c>
    </row>
    <row r="39" spans="1:15" ht="199.5">
      <c r="A39" s="2" t="s">
        <v>275</v>
      </c>
      <c r="B39" s="2" t="s">
        <v>276</v>
      </c>
      <c r="C39" s="2" t="s">
        <v>224</v>
      </c>
      <c r="D39" s="2" t="s">
        <v>163</v>
      </c>
      <c r="E39" s="2" t="s">
        <v>164</v>
      </c>
      <c r="F39" s="4" t="s">
        <v>41</v>
      </c>
      <c r="G39" s="20">
        <v>14698375</v>
      </c>
      <c r="H39" s="23">
        <v>13136202</v>
      </c>
      <c r="I39" s="6" t="s">
        <v>277</v>
      </c>
      <c r="J39" s="2" t="s">
        <v>31</v>
      </c>
      <c r="K39" s="2" t="s">
        <v>278</v>
      </c>
      <c r="L39" s="2" t="s">
        <v>279</v>
      </c>
      <c r="M39" s="2" t="s">
        <v>280</v>
      </c>
      <c r="N39" s="2" t="s">
        <v>281</v>
      </c>
    </row>
    <row r="40" spans="1:15" ht="256.5">
      <c r="A40" s="2" t="s">
        <v>282</v>
      </c>
      <c r="B40" s="2" t="s">
        <v>283</v>
      </c>
      <c r="C40" s="2" t="s">
        <v>224</v>
      </c>
      <c r="D40" s="2" t="s">
        <v>163</v>
      </c>
      <c r="E40" s="2" t="s">
        <v>164</v>
      </c>
      <c r="F40" s="4" t="s">
        <v>41</v>
      </c>
      <c r="G40" s="20">
        <v>6172264</v>
      </c>
      <c r="H40" s="23">
        <v>3478545</v>
      </c>
      <c r="I40" s="6" t="s">
        <v>284</v>
      </c>
      <c r="J40" s="2" t="s">
        <v>31</v>
      </c>
      <c r="K40" s="2" t="s">
        <v>285</v>
      </c>
      <c r="L40" s="2" t="s">
        <v>279</v>
      </c>
      <c r="M40" s="2" t="s">
        <v>286</v>
      </c>
      <c r="N40" s="2" t="s">
        <v>287</v>
      </c>
    </row>
    <row r="41" spans="1:15" ht="171">
      <c r="A41" s="2" t="s">
        <v>222</v>
      </c>
      <c r="B41" s="2" t="s">
        <v>223</v>
      </c>
      <c r="C41" s="2" t="s">
        <v>224</v>
      </c>
      <c r="D41" s="2" t="s">
        <v>288</v>
      </c>
      <c r="E41" s="2" t="s">
        <v>288</v>
      </c>
      <c r="F41" s="4" t="s">
        <v>227</v>
      </c>
      <c r="G41" s="20">
        <v>570000</v>
      </c>
      <c r="H41" s="20">
        <v>287500</v>
      </c>
      <c r="I41" s="6" t="s">
        <v>289</v>
      </c>
      <c r="J41" s="2" t="s">
        <v>31</v>
      </c>
      <c r="K41" s="2" t="s">
        <v>290</v>
      </c>
      <c r="L41" s="2" t="s">
        <v>291</v>
      </c>
      <c r="M41" s="2" t="s">
        <v>292</v>
      </c>
      <c r="N41" s="2" t="s">
        <v>293</v>
      </c>
    </row>
    <row r="42" spans="1:15" ht="213.75">
      <c r="A42" s="2" t="s">
        <v>294</v>
      </c>
      <c r="B42" s="2" t="s">
        <v>242</v>
      </c>
      <c r="C42" s="2" t="s">
        <v>224</v>
      </c>
      <c r="D42" s="2" t="s">
        <v>295</v>
      </c>
      <c r="E42" s="2" t="s">
        <v>296</v>
      </c>
      <c r="F42" s="4" t="s">
        <v>41</v>
      </c>
      <c r="G42" s="20">
        <v>5540725</v>
      </c>
      <c r="H42" s="20">
        <v>5540725</v>
      </c>
      <c r="I42" s="6" t="s">
        <v>297</v>
      </c>
      <c r="J42" s="2" t="s">
        <v>31</v>
      </c>
      <c r="K42" s="2" t="s">
        <v>298</v>
      </c>
      <c r="L42" s="2" t="s">
        <v>230</v>
      </c>
      <c r="M42" s="2" t="s">
        <v>299</v>
      </c>
      <c r="N42" s="2" t="s">
        <v>300</v>
      </c>
    </row>
    <row r="43" spans="1:15" ht="114">
      <c r="A43" s="2" t="s">
        <v>301</v>
      </c>
      <c r="B43" s="2" t="s">
        <v>283</v>
      </c>
      <c r="C43" s="2" t="s">
        <v>302</v>
      </c>
      <c r="D43" s="2" t="s">
        <v>27</v>
      </c>
      <c r="E43" s="2" t="s">
        <v>142</v>
      </c>
      <c r="F43" s="4" t="s">
        <v>41</v>
      </c>
      <c r="G43" s="20">
        <v>2979807</v>
      </c>
      <c r="H43" s="20">
        <v>1760000</v>
      </c>
      <c r="I43" s="6" t="s">
        <v>303</v>
      </c>
      <c r="J43" s="2" t="s">
        <v>31</v>
      </c>
      <c r="K43" s="2" t="s">
        <v>304</v>
      </c>
      <c r="L43" s="2" t="s">
        <v>305</v>
      </c>
      <c r="M43" s="2" t="s">
        <v>306</v>
      </c>
      <c r="N43" s="2" t="s">
        <v>307</v>
      </c>
    </row>
    <row r="44" spans="1:15" ht="199.5">
      <c r="A44" s="2" t="s">
        <v>308</v>
      </c>
      <c r="B44" s="2" t="s">
        <v>309</v>
      </c>
      <c r="C44" s="2" t="s">
        <v>302</v>
      </c>
      <c r="D44" s="2" t="s">
        <v>27</v>
      </c>
      <c r="E44" s="2" t="s">
        <v>142</v>
      </c>
      <c r="F44" s="4" t="s">
        <v>310</v>
      </c>
      <c r="G44" s="20">
        <v>2579000</v>
      </c>
      <c r="H44" s="20">
        <v>400000</v>
      </c>
      <c r="I44" s="6" t="s">
        <v>311</v>
      </c>
      <c r="J44" s="2" t="s">
        <v>31</v>
      </c>
      <c r="K44" s="7" t="s">
        <v>312</v>
      </c>
      <c r="L44" s="2" t="s">
        <v>313</v>
      </c>
      <c r="M44" s="2" t="s">
        <v>314</v>
      </c>
      <c r="N44" s="2" t="s">
        <v>315</v>
      </c>
    </row>
    <row r="45" spans="1:15" ht="228">
      <c r="A45" s="2" t="s">
        <v>308</v>
      </c>
      <c r="B45" s="2" t="s">
        <v>309</v>
      </c>
      <c r="C45" s="2" t="s">
        <v>302</v>
      </c>
      <c r="D45" s="2" t="s">
        <v>163</v>
      </c>
      <c r="E45" s="2" t="s">
        <v>164</v>
      </c>
      <c r="F45" s="4" t="s">
        <v>310</v>
      </c>
      <c r="G45" s="20">
        <v>3856000</v>
      </c>
      <c r="H45" s="20">
        <v>331736</v>
      </c>
      <c r="I45" s="6" t="s">
        <v>316</v>
      </c>
      <c r="J45" s="2" t="s">
        <v>31</v>
      </c>
      <c r="K45" s="7" t="s">
        <v>317</v>
      </c>
      <c r="L45" s="2" t="s">
        <v>313</v>
      </c>
      <c r="M45" s="2" t="s">
        <v>318</v>
      </c>
      <c r="N45" s="2" t="s">
        <v>319</v>
      </c>
    </row>
    <row r="1048565" ht="15" customHeight="1"/>
  </sheetData>
  <pageMargins left="0.7" right="0.7" top="0.75" bottom="0.75" header="0.3" footer="0.3"/>
  <pageSetup scale="38" fitToHeight="0" orientation="landscape" horizontalDpi="1200" verticalDpi="1200" r:id="rId1"/>
  <headerFooter>
    <oddHeader>&amp;L&amp;24Division of Financial Assistance Statewide and Regional SAFER Programs&amp;11
(Updated May 27,2021)</oddHeader>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91178-5648-4F2F-88AF-38E0A4D1B9BD}">
  <sheetPr codeName="Sheet7">
    <pageSetUpPr fitToPage="1"/>
  </sheetPr>
  <dimension ref="A1:O1048522"/>
  <sheetViews>
    <sheetView zoomScale="70" zoomScaleNormal="70" zoomScaleSheetLayoutView="70" zoomScalePageLayoutView="85" workbookViewId="0">
      <pane ySplit="1" topLeftCell="A2" activePane="bottomLeft" state="frozen"/>
      <selection pane="bottomLeft" activeCell="E5" sqref="E5"/>
    </sheetView>
  </sheetViews>
  <sheetFormatPr defaultColWidth="8.85546875" defaultRowHeight="15"/>
  <cols>
    <col min="1" max="1" width="20.42578125" style="9" customWidth="1"/>
    <col min="2" max="2" width="14.7109375" customWidth="1"/>
    <col min="3" max="3" width="14.7109375" style="14" customWidth="1"/>
    <col min="4" max="4" width="27.140625" style="14" customWidth="1"/>
    <col min="5" max="5" width="14.7109375" style="14" customWidth="1"/>
    <col min="6" max="6" width="16" style="14" customWidth="1"/>
    <col min="7" max="7" width="18.7109375" style="22" customWidth="1"/>
    <col min="8" max="8" width="24.85546875" style="22" customWidth="1"/>
    <col min="9" max="9" width="40.7109375" style="15" customWidth="1"/>
    <col min="10" max="10" width="18.42578125" style="14" customWidth="1"/>
    <col min="11" max="11" width="17.42578125" style="14" customWidth="1"/>
    <col min="12" max="12" width="20.85546875" style="14" customWidth="1"/>
    <col min="13" max="13" width="30.42578125" style="14" customWidth="1"/>
    <col min="14" max="14" width="19.85546875" style="14" customWidth="1"/>
    <col min="15" max="15" width="19.85546875" customWidth="1"/>
    <col min="16" max="16" width="20.140625" customWidth="1"/>
  </cols>
  <sheetData>
    <row r="1" spans="1:14" ht="45">
      <c r="A1" s="1" t="s">
        <v>10</v>
      </c>
      <c r="B1" s="8" t="s">
        <v>11</v>
      </c>
      <c r="C1" s="1" t="s">
        <v>12</v>
      </c>
      <c r="D1" s="1" t="s">
        <v>13</v>
      </c>
      <c r="E1" s="1" t="s">
        <v>14</v>
      </c>
      <c r="F1" s="1" t="s">
        <v>15</v>
      </c>
      <c r="G1" s="19" t="s">
        <v>16</v>
      </c>
      <c r="H1" s="19" t="s">
        <v>17</v>
      </c>
      <c r="I1" s="1" t="s">
        <v>18</v>
      </c>
      <c r="J1" s="1" t="s">
        <v>19</v>
      </c>
      <c r="K1" s="1" t="s">
        <v>20</v>
      </c>
      <c r="L1" s="1" t="s">
        <v>21</v>
      </c>
      <c r="M1" s="1" t="s">
        <v>22</v>
      </c>
      <c r="N1" s="10" t="s">
        <v>23</v>
      </c>
    </row>
    <row r="2" spans="1:14" ht="156.75">
      <c r="A2" s="2" t="s">
        <v>24</v>
      </c>
      <c r="B2" s="2" t="s">
        <v>25</v>
      </c>
      <c r="C2" s="2" t="s">
        <v>321</v>
      </c>
      <c r="D2" s="2" t="s">
        <v>27</v>
      </c>
      <c r="E2" s="2" t="s">
        <v>28</v>
      </c>
      <c r="F2" s="4" t="s">
        <v>29</v>
      </c>
      <c r="G2" s="20">
        <v>4900000</v>
      </c>
      <c r="H2" s="20">
        <v>0</v>
      </c>
      <c r="I2" s="6" t="s">
        <v>30</v>
      </c>
      <c r="J2" s="2" t="s">
        <v>31</v>
      </c>
      <c r="K2" s="2" t="s">
        <v>32</v>
      </c>
      <c r="L2" s="2" t="s">
        <v>33</v>
      </c>
      <c r="M2" s="2" t="s">
        <v>34</v>
      </c>
      <c r="N2" s="2" t="s">
        <v>35</v>
      </c>
    </row>
    <row r="1048522" spans="2:15" s="9" customFormat="1" ht="15" customHeight="1">
      <c r="B1048522"/>
      <c r="C1048522" s="14"/>
      <c r="D1048522" s="14"/>
      <c r="E1048522" s="14"/>
      <c r="F1048522" s="14"/>
      <c r="G1048522" s="22"/>
      <c r="H1048522" s="22"/>
      <c r="I1048522" s="15"/>
      <c r="J1048522" s="14"/>
      <c r="K1048522" s="14"/>
      <c r="L1048522" s="14"/>
      <c r="M1048522" s="14"/>
      <c r="N1048522" s="14"/>
      <c r="O1048522"/>
    </row>
  </sheetData>
  <pageMargins left="0.7" right="0.7" top="0.75" bottom="0.75" header="0.3" footer="0.3"/>
  <pageSetup scale="38" fitToHeight="0" orientation="landscape" horizontalDpi="1200" verticalDpi="1200" r:id="rId1"/>
  <headerFooter>
    <oddHeader>&amp;L&amp;24Division of Financial Assistance Statewide and Regional SAFER Programs&amp;11
(Updated May 27,2021)</oddHeader>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874DC-88ED-41BF-B978-584539C0A6A2}">
  <sheetPr codeName="Sheet6">
    <pageSetUpPr fitToPage="1"/>
  </sheetPr>
  <dimension ref="A1:O1048550"/>
  <sheetViews>
    <sheetView zoomScale="70" zoomScaleNormal="70" zoomScaleSheetLayoutView="70" zoomScalePageLayoutView="85" workbookViewId="0">
      <pane ySplit="1" topLeftCell="A12" activePane="bottomLeft" state="frozen"/>
      <selection pane="bottomLeft" activeCell="O14" sqref="O14"/>
    </sheetView>
  </sheetViews>
  <sheetFormatPr defaultColWidth="8.85546875" defaultRowHeight="15"/>
  <cols>
    <col min="1" max="1" width="20.42578125" style="9" customWidth="1"/>
    <col min="2" max="2" width="14.7109375" customWidth="1"/>
    <col min="3" max="3" width="14.7109375" style="14" customWidth="1"/>
    <col min="4" max="4" width="27.140625" style="14" customWidth="1"/>
    <col min="5" max="5" width="14.7109375" style="14" customWidth="1"/>
    <col min="6" max="6" width="16" style="14" customWidth="1"/>
    <col min="7" max="7" width="18.7109375" style="22" customWidth="1"/>
    <col min="8" max="8" width="24.85546875" style="22" customWidth="1"/>
    <col min="9" max="9" width="40.7109375" style="15" customWidth="1"/>
    <col min="10" max="10" width="18.42578125" style="14" customWidth="1"/>
    <col min="11" max="11" width="17.42578125" style="14" customWidth="1"/>
    <col min="12" max="12" width="20.85546875" style="14" customWidth="1"/>
    <col min="13" max="13" width="30.42578125" style="14" customWidth="1"/>
    <col min="14" max="14" width="19.85546875" style="14" customWidth="1"/>
    <col min="15" max="15" width="19.85546875" customWidth="1"/>
    <col min="16" max="16" width="20.140625" customWidth="1"/>
  </cols>
  <sheetData>
    <row r="1" spans="1:14" ht="45">
      <c r="A1" s="1" t="s">
        <v>10</v>
      </c>
      <c r="B1" s="8" t="s">
        <v>11</v>
      </c>
      <c r="C1" s="1" t="s">
        <v>12</v>
      </c>
      <c r="D1" s="1" t="s">
        <v>13</v>
      </c>
      <c r="E1" s="1" t="s">
        <v>14</v>
      </c>
      <c r="F1" s="1" t="s">
        <v>15</v>
      </c>
      <c r="G1" s="19" t="s">
        <v>16</v>
      </c>
      <c r="H1" s="19" t="s">
        <v>17</v>
      </c>
      <c r="I1" s="1" t="s">
        <v>18</v>
      </c>
      <c r="J1" s="1" t="s">
        <v>19</v>
      </c>
      <c r="K1" s="1" t="s">
        <v>20</v>
      </c>
      <c r="L1" s="1" t="s">
        <v>21</v>
      </c>
      <c r="M1" s="1" t="s">
        <v>22</v>
      </c>
      <c r="N1" s="10" t="s">
        <v>23</v>
      </c>
    </row>
    <row r="2" spans="1:14" ht="199.5">
      <c r="A2" s="2" t="s">
        <v>36</v>
      </c>
      <c r="B2" s="2" t="s">
        <v>37</v>
      </c>
      <c r="C2" s="2" t="s">
        <v>38</v>
      </c>
      <c r="D2" s="2" t="s">
        <v>39</v>
      </c>
      <c r="E2" s="2" t="s">
        <v>40</v>
      </c>
      <c r="F2" s="4" t="s">
        <v>41</v>
      </c>
      <c r="G2" s="20">
        <v>3000000</v>
      </c>
      <c r="H2" s="20">
        <v>2877239.91</v>
      </c>
      <c r="I2" s="6" t="s">
        <v>42</v>
      </c>
      <c r="J2" s="2" t="s">
        <v>31</v>
      </c>
      <c r="K2" s="2" t="s">
        <v>43</v>
      </c>
      <c r="L2" s="2" t="s">
        <v>44</v>
      </c>
      <c r="M2" s="2" t="s">
        <v>45</v>
      </c>
      <c r="N2" s="2" t="s">
        <v>46</v>
      </c>
    </row>
    <row r="3" spans="1:14" ht="114">
      <c r="A3" s="2" t="s">
        <v>47</v>
      </c>
      <c r="B3" s="2" t="s">
        <v>48</v>
      </c>
      <c r="C3" s="2" t="s">
        <v>38</v>
      </c>
      <c r="D3" s="2" t="s">
        <v>27</v>
      </c>
      <c r="E3" s="2" t="s">
        <v>40</v>
      </c>
      <c r="F3" s="4" t="s">
        <v>41</v>
      </c>
      <c r="G3" s="20">
        <v>6352398</v>
      </c>
      <c r="H3" s="20">
        <v>4484094.3099999996</v>
      </c>
      <c r="I3" s="6" t="s">
        <v>49</v>
      </c>
      <c r="J3" s="2" t="s">
        <v>31</v>
      </c>
      <c r="K3" s="2" t="s">
        <v>50</v>
      </c>
      <c r="L3" s="2" t="s">
        <v>51</v>
      </c>
      <c r="M3" s="2" t="s">
        <v>52</v>
      </c>
      <c r="N3" s="2" t="s">
        <v>53</v>
      </c>
    </row>
    <row r="4" spans="1:14" ht="85.5">
      <c r="A4" s="2" t="s">
        <v>54</v>
      </c>
      <c r="B4" s="2" t="s">
        <v>48</v>
      </c>
      <c r="C4" s="2" t="s">
        <v>38</v>
      </c>
      <c r="D4" s="2" t="s">
        <v>27</v>
      </c>
      <c r="E4" s="2" t="s">
        <v>40</v>
      </c>
      <c r="F4" s="4" t="s">
        <v>55</v>
      </c>
      <c r="G4" s="20">
        <v>2838300</v>
      </c>
      <c r="H4" s="20">
        <v>0</v>
      </c>
      <c r="I4" s="6" t="s">
        <v>56</v>
      </c>
      <c r="J4" s="2" t="s">
        <v>31</v>
      </c>
      <c r="K4" s="2" t="s">
        <v>57</v>
      </c>
      <c r="L4" s="2" t="s">
        <v>51</v>
      </c>
      <c r="M4" s="2" t="s">
        <v>45</v>
      </c>
      <c r="N4" s="2" t="s">
        <v>58</v>
      </c>
    </row>
    <row r="5" spans="1:14" ht="99.75">
      <c r="A5" s="2" t="s">
        <v>59</v>
      </c>
      <c r="B5" s="2" t="s">
        <v>48</v>
      </c>
      <c r="C5" s="2" t="s">
        <v>38</v>
      </c>
      <c r="D5" s="2" t="s">
        <v>27</v>
      </c>
      <c r="E5" s="2" t="s">
        <v>60</v>
      </c>
      <c r="F5" s="4" t="s">
        <v>41</v>
      </c>
      <c r="G5" s="20">
        <v>8000000</v>
      </c>
      <c r="H5" s="20">
        <v>8000000</v>
      </c>
      <c r="I5" s="18" t="s">
        <v>61</v>
      </c>
      <c r="J5" s="2" t="s">
        <v>62</v>
      </c>
      <c r="K5" s="2" t="s">
        <v>63</v>
      </c>
      <c r="L5" s="2" t="s">
        <v>64</v>
      </c>
      <c r="M5" s="2" t="s">
        <v>65</v>
      </c>
      <c r="N5" s="2" t="s">
        <v>66</v>
      </c>
    </row>
    <row r="6" spans="1:14" ht="270.75">
      <c r="A6" s="2" t="s">
        <v>67</v>
      </c>
      <c r="B6" s="2" t="s">
        <v>48</v>
      </c>
      <c r="C6" s="2" t="s">
        <v>38</v>
      </c>
      <c r="D6" s="2" t="s">
        <v>68</v>
      </c>
      <c r="E6" s="2" t="s">
        <v>69</v>
      </c>
      <c r="F6" s="4" t="s">
        <v>41</v>
      </c>
      <c r="G6" s="20">
        <v>7000000</v>
      </c>
      <c r="H6" s="20">
        <v>7000000</v>
      </c>
      <c r="I6" s="6" t="s">
        <v>70</v>
      </c>
      <c r="J6" s="2" t="s">
        <v>31</v>
      </c>
      <c r="K6" s="2" t="s">
        <v>71</v>
      </c>
      <c r="L6" s="2" t="s">
        <v>64</v>
      </c>
      <c r="M6" s="2" t="s">
        <v>72</v>
      </c>
      <c r="N6" s="2" t="s">
        <v>73</v>
      </c>
    </row>
    <row r="7" spans="1:14" ht="299.25">
      <c r="A7" s="2" t="s">
        <v>74</v>
      </c>
      <c r="B7" s="2" t="s">
        <v>75</v>
      </c>
      <c r="C7" s="2" t="s">
        <v>38</v>
      </c>
      <c r="D7" s="3" t="s">
        <v>76</v>
      </c>
      <c r="E7" s="2" t="s">
        <v>77</v>
      </c>
      <c r="F7" s="4" t="s">
        <v>78</v>
      </c>
      <c r="G7" s="20">
        <v>3039939</v>
      </c>
      <c r="H7" s="20">
        <v>1973967.17</v>
      </c>
      <c r="I7" s="6" t="s">
        <v>79</v>
      </c>
      <c r="J7" s="3" t="s">
        <v>31</v>
      </c>
      <c r="K7" s="2" t="s">
        <v>80</v>
      </c>
      <c r="L7" s="2" t="s">
        <v>81</v>
      </c>
      <c r="M7" s="2" t="s">
        <v>82</v>
      </c>
      <c r="N7" s="2" t="s">
        <v>83</v>
      </c>
    </row>
    <row r="8" spans="1:14" ht="199.5">
      <c r="A8" s="2" t="s">
        <v>74</v>
      </c>
      <c r="B8" s="2" t="s">
        <v>48</v>
      </c>
      <c r="C8" s="2" t="s">
        <v>38</v>
      </c>
      <c r="D8" s="3" t="s">
        <v>76</v>
      </c>
      <c r="E8" s="2" t="s">
        <v>84</v>
      </c>
      <c r="F8" s="4" t="s">
        <v>41</v>
      </c>
      <c r="G8" s="20">
        <v>4232158</v>
      </c>
      <c r="H8" s="20">
        <v>4162452.13</v>
      </c>
      <c r="I8" s="5" t="s">
        <v>85</v>
      </c>
      <c r="J8" s="3" t="s">
        <v>31</v>
      </c>
      <c r="K8" s="2" t="s">
        <v>43</v>
      </c>
      <c r="L8" s="2" t="s">
        <v>81</v>
      </c>
      <c r="M8" s="2" t="s">
        <v>82</v>
      </c>
      <c r="N8" s="2" t="s">
        <v>86</v>
      </c>
    </row>
    <row r="9" spans="1:14" ht="156.75">
      <c r="A9" s="25" t="s">
        <v>87</v>
      </c>
      <c r="B9" s="25" t="s">
        <v>88</v>
      </c>
      <c r="C9" s="25" t="s">
        <v>38</v>
      </c>
      <c r="D9" s="26" t="s">
        <v>89</v>
      </c>
      <c r="E9" s="25" t="s">
        <v>90</v>
      </c>
      <c r="F9" s="27" t="s">
        <v>78</v>
      </c>
      <c r="G9" s="28">
        <v>601000</v>
      </c>
      <c r="H9" s="28">
        <v>601000</v>
      </c>
      <c r="I9" s="29" t="s">
        <v>91</v>
      </c>
      <c r="J9" s="26" t="s">
        <v>31</v>
      </c>
      <c r="K9" s="25" t="s">
        <v>92</v>
      </c>
      <c r="L9" s="25" t="s">
        <v>93</v>
      </c>
      <c r="M9" s="25" t="s">
        <v>94</v>
      </c>
      <c r="N9" s="26" t="s">
        <v>95</v>
      </c>
    </row>
    <row r="10" spans="1:14" ht="71.25">
      <c r="A10" s="2" t="s">
        <v>96</v>
      </c>
      <c r="B10" s="2" t="s">
        <v>48</v>
      </c>
      <c r="C10" s="2" t="s">
        <v>38</v>
      </c>
      <c r="D10" s="2" t="s">
        <v>27</v>
      </c>
      <c r="E10" s="2" t="s">
        <v>97</v>
      </c>
      <c r="F10" s="4" t="s">
        <v>41</v>
      </c>
      <c r="G10" s="20">
        <v>17999924</v>
      </c>
      <c r="H10" s="20">
        <v>17509971.219999999</v>
      </c>
      <c r="I10" s="6" t="s">
        <v>98</v>
      </c>
      <c r="J10" s="2" t="s">
        <v>31</v>
      </c>
      <c r="K10" s="2" t="s">
        <v>99</v>
      </c>
      <c r="L10" s="2" t="s">
        <v>51</v>
      </c>
      <c r="M10" s="2" t="s">
        <v>100</v>
      </c>
      <c r="N10" s="2" t="s">
        <v>101</v>
      </c>
    </row>
    <row r="11" spans="1:14" ht="128.25">
      <c r="A11" s="2" t="s">
        <v>102</v>
      </c>
      <c r="B11" s="2" t="s">
        <v>103</v>
      </c>
      <c r="C11" s="2" t="s">
        <v>38</v>
      </c>
      <c r="D11" s="2" t="s">
        <v>104</v>
      </c>
      <c r="E11" s="2" t="s">
        <v>104</v>
      </c>
      <c r="F11" s="4" t="s">
        <v>78</v>
      </c>
      <c r="G11" s="20">
        <v>1184725</v>
      </c>
      <c r="H11" s="20">
        <v>1184725</v>
      </c>
      <c r="I11" s="6" t="s">
        <v>105</v>
      </c>
      <c r="J11" s="2" t="s">
        <v>62</v>
      </c>
      <c r="K11" s="2" t="s">
        <v>106</v>
      </c>
      <c r="L11" s="2" t="s">
        <v>93</v>
      </c>
      <c r="M11" s="2" t="s">
        <v>107</v>
      </c>
      <c r="N11" s="2" t="s">
        <v>108</v>
      </c>
    </row>
    <row r="12" spans="1:14" ht="128.25">
      <c r="A12" s="2" t="s">
        <v>109</v>
      </c>
      <c r="B12" s="2" t="s">
        <v>48</v>
      </c>
      <c r="C12" s="2" t="s">
        <v>38</v>
      </c>
      <c r="D12" s="2" t="s">
        <v>110</v>
      </c>
      <c r="E12" s="2" t="s">
        <v>111</v>
      </c>
      <c r="F12" s="4" t="s">
        <v>112</v>
      </c>
      <c r="G12" s="20">
        <v>817328</v>
      </c>
      <c r="H12" s="20">
        <v>527013.07999999996</v>
      </c>
      <c r="I12" s="6" t="s">
        <v>113</v>
      </c>
      <c r="J12" s="2" t="s">
        <v>31</v>
      </c>
      <c r="K12" s="2" t="s">
        <v>114</v>
      </c>
      <c r="L12" s="2" t="s">
        <v>115</v>
      </c>
      <c r="M12" s="2" t="s">
        <v>116</v>
      </c>
      <c r="N12" s="2" t="s">
        <v>117</v>
      </c>
    </row>
    <row r="13" spans="1:14" ht="85.5">
      <c r="A13" s="2" t="s">
        <v>67</v>
      </c>
      <c r="B13" s="2" t="s">
        <v>48</v>
      </c>
      <c r="C13" s="2" t="s">
        <v>38</v>
      </c>
      <c r="D13" s="2" t="s">
        <v>27</v>
      </c>
      <c r="E13" s="2" t="s">
        <v>118</v>
      </c>
      <c r="F13" s="4" t="s">
        <v>41</v>
      </c>
      <c r="G13" s="20">
        <v>6650000</v>
      </c>
      <c r="H13" s="20">
        <v>6650000</v>
      </c>
      <c r="I13" s="6" t="s">
        <v>70</v>
      </c>
      <c r="J13" s="2" t="s">
        <v>62</v>
      </c>
      <c r="K13" s="2" t="s">
        <v>119</v>
      </c>
      <c r="L13" s="2" t="s">
        <v>115</v>
      </c>
      <c r="M13" s="2" t="s">
        <v>120</v>
      </c>
      <c r="N13" s="2" t="s">
        <v>121</v>
      </c>
    </row>
    <row r="14" spans="1:14" ht="242.25">
      <c r="A14" s="2" t="s">
        <v>67</v>
      </c>
      <c r="B14" s="2" t="s">
        <v>48</v>
      </c>
      <c r="C14" s="2" t="s">
        <v>38</v>
      </c>
      <c r="D14" s="2" t="s">
        <v>122</v>
      </c>
      <c r="E14" s="2" t="s">
        <v>123</v>
      </c>
      <c r="F14" s="4" t="s">
        <v>41</v>
      </c>
      <c r="G14" s="20">
        <v>14318470</v>
      </c>
      <c r="H14" s="20">
        <v>13215084</v>
      </c>
      <c r="I14" s="6" t="s">
        <v>70</v>
      </c>
      <c r="J14" s="2" t="s">
        <v>31</v>
      </c>
      <c r="K14" s="2" t="s">
        <v>124</v>
      </c>
      <c r="L14" s="2" t="s">
        <v>125</v>
      </c>
      <c r="M14" s="2" t="s">
        <v>126</v>
      </c>
      <c r="N14" s="2" t="s">
        <v>127</v>
      </c>
    </row>
    <row r="15" spans="1:14" ht="114">
      <c r="A15" s="2" t="s">
        <v>128</v>
      </c>
      <c r="B15" s="2" t="s">
        <v>48</v>
      </c>
      <c r="C15" s="2" t="s">
        <v>38</v>
      </c>
      <c r="D15" s="2" t="s">
        <v>129</v>
      </c>
      <c r="E15" s="2" t="s">
        <v>130</v>
      </c>
      <c r="F15" s="4" t="s">
        <v>112</v>
      </c>
      <c r="G15" s="20">
        <v>2292465</v>
      </c>
      <c r="H15" s="20">
        <v>472943</v>
      </c>
      <c r="I15" s="6" t="s">
        <v>131</v>
      </c>
      <c r="J15" s="2" t="s">
        <v>31</v>
      </c>
      <c r="K15" s="2" t="s">
        <v>132</v>
      </c>
      <c r="L15" s="2" t="s">
        <v>133</v>
      </c>
      <c r="M15" s="2" t="s">
        <v>134</v>
      </c>
      <c r="N15" s="2" t="s">
        <v>135</v>
      </c>
    </row>
    <row r="16" spans="1:14" ht="142.5">
      <c r="A16" s="2" t="s">
        <v>136</v>
      </c>
      <c r="B16" s="2" t="s">
        <v>137</v>
      </c>
      <c r="C16" s="2" t="s">
        <v>38</v>
      </c>
      <c r="D16" s="2" t="s">
        <v>129</v>
      </c>
      <c r="E16" s="2" t="s">
        <v>130</v>
      </c>
      <c r="F16" s="4" t="s">
        <v>78</v>
      </c>
      <c r="G16" s="20">
        <v>1425437</v>
      </c>
      <c r="H16" s="20">
        <v>1425437</v>
      </c>
      <c r="I16" s="5" t="s">
        <v>138</v>
      </c>
      <c r="J16" s="2" t="s">
        <v>31</v>
      </c>
      <c r="K16" s="2" t="s">
        <v>139</v>
      </c>
      <c r="L16" s="2" t="s">
        <v>93</v>
      </c>
      <c r="M16" s="2" t="s">
        <v>134</v>
      </c>
      <c r="N16" s="2" t="s">
        <v>140</v>
      </c>
    </row>
    <row r="17" spans="1:14" ht="228">
      <c r="A17" s="2" t="s">
        <v>36</v>
      </c>
      <c r="B17" s="2" t="s">
        <v>37</v>
      </c>
      <c r="C17" s="2" t="s">
        <v>38</v>
      </c>
      <c r="D17" s="2" t="s">
        <v>141</v>
      </c>
      <c r="E17" s="2" t="s">
        <v>142</v>
      </c>
      <c r="F17" s="4" t="s">
        <v>41</v>
      </c>
      <c r="G17" s="20">
        <v>7669789</v>
      </c>
      <c r="H17" s="20">
        <v>7447715.5</v>
      </c>
      <c r="I17" s="6" t="s">
        <v>143</v>
      </c>
      <c r="J17" s="2" t="s">
        <v>31</v>
      </c>
      <c r="K17" s="2" t="s">
        <v>144</v>
      </c>
      <c r="L17" s="2" t="s">
        <v>145</v>
      </c>
      <c r="M17" s="2" t="s">
        <v>146</v>
      </c>
      <c r="N17" s="2" t="s">
        <v>147</v>
      </c>
    </row>
    <row r="18" spans="1:14" ht="156.75">
      <c r="A18" s="2" t="s">
        <v>96</v>
      </c>
      <c r="B18" s="2" t="s">
        <v>48</v>
      </c>
      <c r="C18" s="2" t="s">
        <v>38</v>
      </c>
      <c r="D18" s="2" t="s">
        <v>27</v>
      </c>
      <c r="E18" s="2" t="s">
        <v>142</v>
      </c>
      <c r="F18" s="4" t="s">
        <v>41</v>
      </c>
      <c r="G18" s="20">
        <v>36820721</v>
      </c>
      <c r="H18" s="20">
        <v>33069296.27</v>
      </c>
      <c r="I18" s="6" t="s">
        <v>148</v>
      </c>
      <c r="J18" s="2" t="s">
        <v>31</v>
      </c>
      <c r="K18" s="2" t="s">
        <v>149</v>
      </c>
      <c r="L18" s="2" t="s">
        <v>145</v>
      </c>
      <c r="M18" s="3" t="s">
        <v>150</v>
      </c>
      <c r="N18" s="2" t="s">
        <v>151</v>
      </c>
    </row>
    <row r="19" spans="1:14" ht="142.5">
      <c r="A19" s="2" t="s">
        <v>152</v>
      </c>
      <c r="B19" s="2" t="s">
        <v>48</v>
      </c>
      <c r="C19" s="2" t="s">
        <v>38</v>
      </c>
      <c r="D19" s="2" t="s">
        <v>27</v>
      </c>
      <c r="E19" s="2" t="s">
        <v>142</v>
      </c>
      <c r="F19" s="4" t="s">
        <v>112</v>
      </c>
      <c r="G19" s="20">
        <v>6186878</v>
      </c>
      <c r="H19" s="20">
        <v>1662107.58</v>
      </c>
      <c r="I19" s="6" t="s">
        <v>153</v>
      </c>
      <c r="J19" s="2" t="s">
        <v>31</v>
      </c>
      <c r="K19" s="2" t="s">
        <v>154</v>
      </c>
      <c r="L19" s="2" t="s">
        <v>145</v>
      </c>
      <c r="M19" s="2" t="s">
        <v>146</v>
      </c>
      <c r="N19" s="2" t="s">
        <v>155</v>
      </c>
    </row>
    <row r="20" spans="1:14" ht="99.75">
      <c r="A20" s="2" t="s">
        <v>156</v>
      </c>
      <c r="B20" s="2" t="s">
        <v>157</v>
      </c>
      <c r="C20" s="2" t="s">
        <v>38</v>
      </c>
      <c r="D20" s="2" t="s">
        <v>27</v>
      </c>
      <c r="E20" s="2" t="s">
        <v>142</v>
      </c>
      <c r="F20" s="4" t="s">
        <v>158</v>
      </c>
      <c r="G20" s="20">
        <v>4881772</v>
      </c>
      <c r="H20" s="20">
        <v>4853902.4000000004</v>
      </c>
      <c r="I20" s="6" t="s">
        <v>159</v>
      </c>
      <c r="J20" s="2" t="s">
        <v>31</v>
      </c>
      <c r="K20" s="2" t="s">
        <v>160</v>
      </c>
      <c r="L20" s="2" t="s">
        <v>161</v>
      </c>
      <c r="M20" s="2" t="s">
        <v>146</v>
      </c>
      <c r="N20" s="2" t="s">
        <v>162</v>
      </c>
    </row>
    <row r="21" spans="1:14" ht="256.5">
      <c r="A21" s="2" t="s">
        <v>96</v>
      </c>
      <c r="B21" s="2" t="s">
        <v>48</v>
      </c>
      <c r="C21" s="2" t="s">
        <v>38</v>
      </c>
      <c r="D21" s="2" t="s">
        <v>163</v>
      </c>
      <c r="E21" s="2" t="s">
        <v>164</v>
      </c>
      <c r="F21" s="4" t="s">
        <v>165</v>
      </c>
      <c r="G21" s="20">
        <v>40633488</v>
      </c>
      <c r="H21" s="20">
        <v>32610351.73</v>
      </c>
      <c r="I21" s="6" t="s">
        <v>166</v>
      </c>
      <c r="J21" s="2" t="s">
        <v>31</v>
      </c>
      <c r="K21" s="7" t="s">
        <v>167</v>
      </c>
      <c r="L21" s="2" t="s">
        <v>168</v>
      </c>
      <c r="M21" s="2" t="s">
        <v>169</v>
      </c>
      <c r="N21" s="2" t="s">
        <v>170</v>
      </c>
    </row>
    <row r="22" spans="1:14" ht="185.25">
      <c r="A22" s="2" t="s">
        <v>171</v>
      </c>
      <c r="B22" s="2" t="s">
        <v>48</v>
      </c>
      <c r="C22" s="2" t="s">
        <v>38</v>
      </c>
      <c r="D22" s="2" t="s">
        <v>163</v>
      </c>
      <c r="E22" s="2" t="s">
        <v>164</v>
      </c>
      <c r="F22" s="4" t="s">
        <v>172</v>
      </c>
      <c r="G22" s="20">
        <v>14871602</v>
      </c>
      <c r="H22" s="20">
        <v>3841935.13</v>
      </c>
      <c r="I22" s="6" t="s">
        <v>173</v>
      </c>
      <c r="J22" s="2" t="s">
        <v>31</v>
      </c>
      <c r="K22" s="7" t="s">
        <v>174</v>
      </c>
      <c r="L22" s="2" t="s">
        <v>175</v>
      </c>
      <c r="M22" s="2" t="s">
        <v>169</v>
      </c>
      <c r="N22" s="2" t="s">
        <v>176</v>
      </c>
    </row>
    <row r="23" spans="1:14" ht="99.75">
      <c r="A23" s="2" t="s">
        <v>156</v>
      </c>
      <c r="B23" s="2" t="s">
        <v>157</v>
      </c>
      <c r="C23" s="2" t="s">
        <v>38</v>
      </c>
      <c r="D23" s="2" t="s">
        <v>163</v>
      </c>
      <c r="E23" s="2" t="s">
        <v>164</v>
      </c>
      <c r="F23" s="4" t="s">
        <v>158</v>
      </c>
      <c r="G23" s="20">
        <v>9548605</v>
      </c>
      <c r="H23" s="20">
        <v>9548605</v>
      </c>
      <c r="I23" s="6" t="s">
        <v>159</v>
      </c>
      <c r="J23" s="2" t="s">
        <v>31</v>
      </c>
      <c r="K23" s="2" t="s">
        <v>177</v>
      </c>
      <c r="L23" s="2" t="s">
        <v>175</v>
      </c>
      <c r="M23" s="2" t="s">
        <v>169</v>
      </c>
      <c r="N23" s="2" t="s">
        <v>178</v>
      </c>
    </row>
    <row r="24" spans="1:14" ht="171">
      <c r="A24" s="2" t="s">
        <v>179</v>
      </c>
      <c r="B24" s="2" t="s">
        <v>180</v>
      </c>
      <c r="C24" s="2" t="s">
        <v>38</v>
      </c>
      <c r="D24" s="30" t="s">
        <v>181</v>
      </c>
      <c r="E24" s="2" t="s">
        <v>182</v>
      </c>
      <c r="F24" s="4" t="s">
        <v>78</v>
      </c>
      <c r="G24" s="31">
        <v>2474998</v>
      </c>
      <c r="H24" s="31">
        <v>2474998</v>
      </c>
      <c r="I24" s="5" t="s">
        <v>183</v>
      </c>
      <c r="J24" s="30" t="s">
        <v>62</v>
      </c>
      <c r="K24" s="2" t="s">
        <v>184</v>
      </c>
      <c r="L24" s="2" t="s">
        <v>93</v>
      </c>
      <c r="M24" s="2" t="s">
        <v>185</v>
      </c>
      <c r="N24" s="30" t="s">
        <v>186</v>
      </c>
    </row>
    <row r="25" spans="1:14" ht="313.5">
      <c r="A25" s="2" t="s">
        <v>67</v>
      </c>
      <c r="B25" s="2" t="s">
        <v>48</v>
      </c>
      <c r="C25" s="2" t="s">
        <v>38</v>
      </c>
      <c r="D25" s="2" t="s">
        <v>187</v>
      </c>
      <c r="E25" s="2" t="s">
        <v>188</v>
      </c>
      <c r="F25" s="4" t="s">
        <v>41</v>
      </c>
      <c r="G25" s="20">
        <v>10000000</v>
      </c>
      <c r="H25" s="20">
        <v>10000000</v>
      </c>
      <c r="I25" s="6" t="s">
        <v>189</v>
      </c>
      <c r="J25" s="2" t="s">
        <v>31</v>
      </c>
      <c r="K25" s="17" t="s">
        <v>190</v>
      </c>
      <c r="L25" s="2" t="s">
        <v>191</v>
      </c>
      <c r="M25" s="2" t="s">
        <v>192</v>
      </c>
      <c r="N25" s="2" t="s">
        <v>193</v>
      </c>
    </row>
    <row r="26" spans="1:14" ht="162" customHeight="1">
      <c r="A26" s="2" t="s">
        <v>194</v>
      </c>
      <c r="B26" s="2" t="s">
        <v>48</v>
      </c>
      <c r="C26" s="2" t="s">
        <v>38</v>
      </c>
      <c r="D26" s="2" t="s">
        <v>27</v>
      </c>
      <c r="E26" s="2" t="s">
        <v>195</v>
      </c>
      <c r="F26" s="4" t="s">
        <v>112</v>
      </c>
      <c r="G26" s="20">
        <v>1817679</v>
      </c>
      <c r="H26" s="20">
        <v>0</v>
      </c>
      <c r="I26" s="6" t="s">
        <v>196</v>
      </c>
      <c r="J26" s="2" t="s">
        <v>31</v>
      </c>
      <c r="K26" s="2" t="s">
        <v>197</v>
      </c>
      <c r="L26" s="2" t="s">
        <v>198</v>
      </c>
      <c r="M26" s="2" t="s">
        <v>199</v>
      </c>
      <c r="N26" s="2" t="s">
        <v>200</v>
      </c>
    </row>
    <row r="27" spans="1:14" ht="251.25" customHeight="1">
      <c r="A27" s="2" t="s">
        <v>201</v>
      </c>
      <c r="B27" s="2" t="s">
        <v>48</v>
      </c>
      <c r="C27" s="2" t="s">
        <v>38</v>
      </c>
      <c r="D27" s="2" t="s">
        <v>27</v>
      </c>
      <c r="E27" s="2" t="s">
        <v>195</v>
      </c>
      <c r="F27" s="4" t="s">
        <v>202</v>
      </c>
      <c r="G27" s="20">
        <v>2576087</v>
      </c>
      <c r="H27" s="24">
        <v>1958100</v>
      </c>
      <c r="I27" s="6" t="s">
        <v>203</v>
      </c>
      <c r="J27" s="2" t="s">
        <v>31</v>
      </c>
      <c r="K27" s="2" t="s">
        <v>204</v>
      </c>
      <c r="L27" s="2" t="s">
        <v>198</v>
      </c>
      <c r="M27" s="2" t="s">
        <v>199</v>
      </c>
      <c r="N27" s="2" t="s">
        <v>205</v>
      </c>
    </row>
    <row r="28" spans="1:14" ht="128.25">
      <c r="A28" s="2" t="s">
        <v>206</v>
      </c>
      <c r="B28" s="2" t="s">
        <v>48</v>
      </c>
      <c r="C28" s="2" t="s">
        <v>38</v>
      </c>
      <c r="D28" s="2" t="s">
        <v>27</v>
      </c>
      <c r="E28" s="2" t="s">
        <v>207</v>
      </c>
      <c r="F28" s="4" t="s">
        <v>41</v>
      </c>
      <c r="G28" s="20">
        <v>25000000</v>
      </c>
      <c r="H28" s="20">
        <v>21191440</v>
      </c>
      <c r="I28" s="6" t="s">
        <v>208</v>
      </c>
      <c r="J28" s="2" t="s">
        <v>31</v>
      </c>
      <c r="K28" s="2" t="s">
        <v>209</v>
      </c>
      <c r="L28" s="2" t="s">
        <v>133</v>
      </c>
      <c r="M28" s="2" t="s">
        <v>210</v>
      </c>
      <c r="N28" s="2" t="s">
        <v>211</v>
      </c>
    </row>
    <row r="29" spans="1:14" ht="156.75">
      <c r="A29" s="2" t="s">
        <v>212</v>
      </c>
      <c r="B29" s="2" t="s">
        <v>48</v>
      </c>
      <c r="C29" s="2" t="s">
        <v>38</v>
      </c>
      <c r="D29" s="2" t="s">
        <v>27</v>
      </c>
      <c r="E29" s="2" t="s">
        <v>207</v>
      </c>
      <c r="F29" s="4" t="s">
        <v>213</v>
      </c>
      <c r="G29" s="20">
        <v>14057304</v>
      </c>
      <c r="H29" s="20">
        <v>511232</v>
      </c>
      <c r="I29" s="6" t="s">
        <v>214</v>
      </c>
      <c r="J29" s="2" t="s">
        <v>31</v>
      </c>
      <c r="K29" s="2" t="s">
        <v>215</v>
      </c>
      <c r="L29" s="2" t="s">
        <v>198</v>
      </c>
      <c r="M29" s="2" t="s">
        <v>210</v>
      </c>
      <c r="N29" s="2" t="s">
        <v>216</v>
      </c>
    </row>
    <row r="30" spans="1:14" ht="114">
      <c r="A30" s="2" t="s">
        <v>217</v>
      </c>
      <c r="B30" s="2" t="s">
        <v>48</v>
      </c>
      <c r="C30" s="2" t="s">
        <v>38</v>
      </c>
      <c r="D30" s="2" t="s">
        <v>27</v>
      </c>
      <c r="E30" s="2" t="s">
        <v>28</v>
      </c>
      <c r="F30" s="4" t="s">
        <v>158</v>
      </c>
      <c r="G30" s="34">
        <v>6093729</v>
      </c>
      <c r="H30" s="20">
        <v>6093729</v>
      </c>
      <c r="I30" s="6" t="s">
        <v>218</v>
      </c>
      <c r="J30" s="2" t="s">
        <v>62</v>
      </c>
      <c r="K30" s="2" t="s">
        <v>320</v>
      </c>
      <c r="L30" s="2" t="s">
        <v>219</v>
      </c>
      <c r="M30" s="2" t="s">
        <v>220</v>
      </c>
      <c r="N30" s="2" t="s">
        <v>221</v>
      </c>
    </row>
    <row r="1048550" spans="2:15" s="9" customFormat="1" ht="15" customHeight="1">
      <c r="B1048550"/>
      <c r="C1048550" s="14"/>
      <c r="D1048550" s="14"/>
      <c r="E1048550" s="14"/>
      <c r="F1048550" s="14"/>
      <c r="G1048550" s="22"/>
      <c r="H1048550" s="22"/>
      <c r="I1048550" s="15"/>
      <c r="J1048550" s="14"/>
      <c r="K1048550" s="14"/>
      <c r="L1048550" s="14"/>
      <c r="M1048550" s="14"/>
      <c r="N1048550" s="14"/>
      <c r="O1048550"/>
    </row>
  </sheetData>
  <pageMargins left="0.7" right="0.7" top="0.75" bottom="0.75" header="0.3" footer="0.3"/>
  <pageSetup scale="38" fitToHeight="0" orientation="landscape" horizontalDpi="1200" verticalDpi="1200" r:id="rId1"/>
  <headerFooter>
    <oddHeader>&amp;L&amp;24Division of Financial Assistance Statewide and Regional SAFER Programs&amp;11
(Updated May 27,2021)</oddHeader>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5D2B9-7E9B-472D-B88E-8451E4C1B292}">
  <sheetPr codeName="Sheet5">
    <pageSetUpPr fitToPage="1"/>
  </sheetPr>
  <dimension ref="A1:O1048532"/>
  <sheetViews>
    <sheetView zoomScale="70" zoomScaleNormal="70" zoomScaleSheetLayoutView="70" zoomScalePageLayoutView="85" workbookViewId="0">
      <pane ySplit="1" topLeftCell="A10" activePane="bottomLeft" state="frozen"/>
      <selection pane="bottomLeft" activeCell="A13" sqref="A13:XFD13"/>
    </sheetView>
  </sheetViews>
  <sheetFormatPr defaultColWidth="8.85546875" defaultRowHeight="15"/>
  <cols>
    <col min="1" max="1" width="20.42578125" style="9" customWidth="1"/>
    <col min="2" max="2" width="14.7109375" customWidth="1"/>
    <col min="3" max="3" width="14.7109375" style="14" customWidth="1"/>
    <col min="4" max="4" width="27.140625" style="14" customWidth="1"/>
    <col min="5" max="5" width="14.7109375" style="14" customWidth="1"/>
    <col min="6" max="6" width="16" style="14" customWidth="1"/>
    <col min="7" max="7" width="18.7109375" style="22" customWidth="1"/>
    <col min="8" max="8" width="24.85546875" style="22" customWidth="1"/>
    <col min="9" max="9" width="40.7109375" style="15" customWidth="1"/>
    <col min="10" max="10" width="18.42578125" style="14" customWidth="1"/>
    <col min="11" max="11" width="17.42578125" style="14" customWidth="1"/>
    <col min="12" max="12" width="20.85546875" style="14" customWidth="1"/>
    <col min="13" max="13" width="30.42578125" style="14" customWidth="1"/>
    <col min="14" max="14" width="19.85546875" style="14" customWidth="1"/>
    <col min="15" max="15" width="19.85546875" customWidth="1"/>
    <col min="16" max="16" width="20.140625" customWidth="1"/>
  </cols>
  <sheetData>
    <row r="1" spans="1:15" ht="45">
      <c r="A1" s="1" t="s">
        <v>10</v>
      </c>
      <c r="B1" s="8" t="s">
        <v>11</v>
      </c>
      <c r="C1" s="1" t="s">
        <v>12</v>
      </c>
      <c r="D1" s="1" t="s">
        <v>13</v>
      </c>
      <c r="E1" s="1" t="s">
        <v>14</v>
      </c>
      <c r="F1" s="1" t="s">
        <v>15</v>
      </c>
      <c r="G1" s="19" t="s">
        <v>16</v>
      </c>
      <c r="H1" s="19" t="s">
        <v>17</v>
      </c>
      <c r="I1" s="1" t="s">
        <v>18</v>
      </c>
      <c r="J1" s="1" t="s">
        <v>19</v>
      </c>
      <c r="K1" s="1" t="s">
        <v>20</v>
      </c>
      <c r="L1" s="1" t="s">
        <v>21</v>
      </c>
      <c r="M1" s="1" t="s">
        <v>22</v>
      </c>
      <c r="N1" s="10" t="s">
        <v>23</v>
      </c>
    </row>
    <row r="2" spans="1:15" ht="171">
      <c r="A2" s="2" t="s">
        <v>222</v>
      </c>
      <c r="B2" s="2" t="s">
        <v>223</v>
      </c>
      <c r="C2" s="2" t="s">
        <v>224</v>
      </c>
      <c r="D2" s="2" t="s">
        <v>225</v>
      </c>
      <c r="E2" s="2" t="s">
        <v>226</v>
      </c>
      <c r="F2" s="4" t="s">
        <v>227</v>
      </c>
      <c r="G2" s="20">
        <v>180000</v>
      </c>
      <c r="H2" s="20">
        <v>173093</v>
      </c>
      <c r="I2" s="6" t="s">
        <v>228</v>
      </c>
      <c r="J2" s="2" t="s">
        <v>31</v>
      </c>
      <c r="K2" s="2" t="s">
        <v>229</v>
      </c>
      <c r="L2" s="2" t="s">
        <v>230</v>
      </c>
      <c r="M2" s="2" t="s">
        <v>231</v>
      </c>
      <c r="N2" s="2" t="s">
        <v>232</v>
      </c>
    </row>
    <row r="3" spans="1:15" ht="409.5">
      <c r="A3" s="3" t="s">
        <v>233</v>
      </c>
      <c r="B3" s="2" t="s">
        <v>234</v>
      </c>
      <c r="C3" s="2" t="s">
        <v>224</v>
      </c>
      <c r="D3" s="3" t="s">
        <v>235</v>
      </c>
      <c r="E3" s="3" t="s">
        <v>84</v>
      </c>
      <c r="F3" s="3" t="s">
        <v>41</v>
      </c>
      <c r="G3" s="21">
        <v>3976612</v>
      </c>
      <c r="H3" s="21">
        <v>3221839</v>
      </c>
      <c r="I3" s="5" t="s">
        <v>236</v>
      </c>
      <c r="J3" s="2" t="s">
        <v>31</v>
      </c>
      <c r="K3" s="3" t="s">
        <v>237</v>
      </c>
      <c r="L3" s="3" t="s">
        <v>238</v>
      </c>
      <c r="M3" s="3" t="s">
        <v>239</v>
      </c>
      <c r="N3" s="16" t="s">
        <v>240</v>
      </c>
    </row>
    <row r="4" spans="1:15" ht="142.5">
      <c r="A4" s="2" t="s">
        <v>241</v>
      </c>
      <c r="B4" s="2" t="s">
        <v>242</v>
      </c>
      <c r="C4" s="2" t="s">
        <v>224</v>
      </c>
      <c r="D4" s="2" t="s">
        <v>27</v>
      </c>
      <c r="E4" s="2" t="s">
        <v>243</v>
      </c>
      <c r="F4" s="4" t="s">
        <v>244</v>
      </c>
      <c r="G4" s="20">
        <v>7025000</v>
      </c>
      <c r="H4" s="20">
        <v>7025000</v>
      </c>
      <c r="I4" s="6" t="s">
        <v>245</v>
      </c>
      <c r="J4" s="2" t="s">
        <v>62</v>
      </c>
      <c r="K4" s="2" t="s">
        <v>246</v>
      </c>
      <c r="L4" s="2" t="s">
        <v>247</v>
      </c>
      <c r="M4" s="2" t="s">
        <v>248</v>
      </c>
      <c r="N4" s="2" t="s">
        <v>249</v>
      </c>
    </row>
    <row r="5" spans="1:15" ht="156.75">
      <c r="A5" s="2" t="s">
        <v>250</v>
      </c>
      <c r="B5" s="2" t="s">
        <v>242</v>
      </c>
      <c r="C5" s="2" t="s">
        <v>224</v>
      </c>
      <c r="D5" s="2" t="s">
        <v>27</v>
      </c>
      <c r="E5" s="2" t="s">
        <v>243</v>
      </c>
      <c r="F5" s="4" t="s">
        <v>251</v>
      </c>
      <c r="G5" s="20">
        <v>4019011.7</v>
      </c>
      <c r="H5" s="20">
        <v>1262694.3899999999</v>
      </c>
      <c r="I5" s="6" t="s">
        <v>252</v>
      </c>
      <c r="J5" s="2" t="s">
        <v>31</v>
      </c>
      <c r="K5" s="2" t="s">
        <v>253</v>
      </c>
      <c r="L5" s="2" t="s">
        <v>247</v>
      </c>
      <c r="M5" s="2" t="s">
        <v>248</v>
      </c>
      <c r="N5" s="2" t="s">
        <v>254</v>
      </c>
    </row>
    <row r="6" spans="1:15" s="13" customFormat="1" ht="228">
      <c r="A6" s="2" t="s">
        <v>255</v>
      </c>
      <c r="B6" s="2" t="s">
        <v>242</v>
      </c>
      <c r="C6" s="2" t="s">
        <v>224</v>
      </c>
      <c r="D6" s="2" t="s">
        <v>163</v>
      </c>
      <c r="E6" s="2" t="s">
        <v>164</v>
      </c>
      <c r="F6" s="4" t="s">
        <v>41</v>
      </c>
      <c r="G6" s="33">
        <f>11353253+3800000</f>
        <v>15153253</v>
      </c>
      <c r="H6" s="24">
        <v>43400000</v>
      </c>
      <c r="I6" s="6" t="s">
        <v>256</v>
      </c>
      <c r="J6" s="2" t="s">
        <v>31</v>
      </c>
      <c r="K6" s="2" t="s">
        <v>257</v>
      </c>
      <c r="L6" s="2" t="s">
        <v>258</v>
      </c>
      <c r="M6" s="2" t="s">
        <v>259</v>
      </c>
      <c r="N6" s="2" t="s">
        <v>260</v>
      </c>
      <c r="O6" s="32"/>
    </row>
    <row r="7" spans="1:15" ht="129" customHeight="1">
      <c r="A7" s="2" t="s">
        <v>261</v>
      </c>
      <c r="B7" s="2" t="s">
        <v>262</v>
      </c>
      <c r="C7" s="2" t="s">
        <v>224</v>
      </c>
      <c r="D7" s="2" t="s">
        <v>163</v>
      </c>
      <c r="E7" s="2" t="s">
        <v>164</v>
      </c>
      <c r="F7" s="4" t="s">
        <v>263</v>
      </c>
      <c r="G7" s="24">
        <v>64386207</v>
      </c>
      <c r="H7" s="20">
        <v>19900000</v>
      </c>
      <c r="I7" s="6" t="s">
        <v>264</v>
      </c>
      <c r="J7" s="2" t="s">
        <v>31</v>
      </c>
      <c r="K7" s="2" t="s">
        <v>265</v>
      </c>
      <c r="L7" s="2" t="s">
        <v>266</v>
      </c>
      <c r="M7" s="2" t="s">
        <v>267</v>
      </c>
      <c r="N7" s="2" t="s">
        <v>268</v>
      </c>
    </row>
    <row r="8" spans="1:15" ht="185.25">
      <c r="A8" s="2" t="s">
        <v>269</v>
      </c>
      <c r="B8" s="2" t="s">
        <v>270</v>
      </c>
      <c r="C8" s="2" t="s">
        <v>224</v>
      </c>
      <c r="D8" s="2" t="s">
        <v>163</v>
      </c>
      <c r="E8" s="2" t="s">
        <v>164</v>
      </c>
      <c r="F8" s="4" t="s">
        <v>271</v>
      </c>
      <c r="G8" s="20">
        <f>6150000+524830</f>
        <v>6674830</v>
      </c>
      <c r="H8" s="24">
        <v>0</v>
      </c>
      <c r="I8" s="6" t="s">
        <v>272</v>
      </c>
      <c r="J8" s="2" t="s">
        <v>31</v>
      </c>
      <c r="K8" s="7" t="s">
        <v>273</v>
      </c>
      <c r="L8" s="2" t="s">
        <v>247</v>
      </c>
      <c r="M8" s="2" t="s">
        <v>259</v>
      </c>
      <c r="N8" s="2" t="s">
        <v>274</v>
      </c>
    </row>
    <row r="9" spans="1:15" ht="199.5">
      <c r="A9" s="2" t="s">
        <v>275</v>
      </c>
      <c r="B9" s="2" t="s">
        <v>276</v>
      </c>
      <c r="C9" s="2" t="s">
        <v>224</v>
      </c>
      <c r="D9" s="2" t="s">
        <v>163</v>
      </c>
      <c r="E9" s="2" t="s">
        <v>164</v>
      </c>
      <c r="F9" s="4" t="s">
        <v>41</v>
      </c>
      <c r="G9" s="20">
        <v>14698375</v>
      </c>
      <c r="H9" s="23">
        <v>13136202</v>
      </c>
      <c r="I9" s="6" t="s">
        <v>277</v>
      </c>
      <c r="J9" s="2" t="s">
        <v>31</v>
      </c>
      <c r="K9" s="2" t="s">
        <v>278</v>
      </c>
      <c r="L9" s="2" t="s">
        <v>279</v>
      </c>
      <c r="M9" s="2" t="s">
        <v>280</v>
      </c>
      <c r="N9" s="2" t="s">
        <v>281</v>
      </c>
    </row>
    <row r="10" spans="1:15" ht="256.5">
      <c r="A10" s="2" t="s">
        <v>282</v>
      </c>
      <c r="B10" s="2" t="s">
        <v>283</v>
      </c>
      <c r="C10" s="2" t="s">
        <v>224</v>
      </c>
      <c r="D10" s="2" t="s">
        <v>163</v>
      </c>
      <c r="E10" s="2" t="s">
        <v>164</v>
      </c>
      <c r="F10" s="4" t="s">
        <v>41</v>
      </c>
      <c r="G10" s="20">
        <v>6172264</v>
      </c>
      <c r="H10" s="23">
        <v>3478545</v>
      </c>
      <c r="I10" s="6" t="s">
        <v>284</v>
      </c>
      <c r="J10" s="2" t="s">
        <v>31</v>
      </c>
      <c r="K10" s="2" t="s">
        <v>285</v>
      </c>
      <c r="L10" s="2" t="s">
        <v>279</v>
      </c>
      <c r="M10" s="2" t="s">
        <v>286</v>
      </c>
      <c r="N10" s="2" t="s">
        <v>287</v>
      </c>
    </row>
    <row r="11" spans="1:15" ht="171">
      <c r="A11" s="2" t="s">
        <v>222</v>
      </c>
      <c r="B11" s="2" t="s">
        <v>223</v>
      </c>
      <c r="C11" s="2" t="s">
        <v>224</v>
      </c>
      <c r="D11" s="2" t="s">
        <v>288</v>
      </c>
      <c r="E11" s="2" t="s">
        <v>288</v>
      </c>
      <c r="F11" s="4" t="s">
        <v>227</v>
      </c>
      <c r="G11" s="20">
        <v>570000</v>
      </c>
      <c r="H11" s="20">
        <v>287500</v>
      </c>
      <c r="I11" s="6" t="s">
        <v>289</v>
      </c>
      <c r="J11" s="2" t="s">
        <v>31</v>
      </c>
      <c r="K11" s="2" t="s">
        <v>290</v>
      </c>
      <c r="L11" s="2" t="s">
        <v>291</v>
      </c>
      <c r="M11" s="2" t="s">
        <v>292</v>
      </c>
      <c r="N11" s="2" t="s">
        <v>293</v>
      </c>
    </row>
    <row r="12" spans="1:15" ht="213.75">
      <c r="A12" s="2" t="s">
        <v>294</v>
      </c>
      <c r="B12" s="2" t="s">
        <v>242</v>
      </c>
      <c r="C12" s="2" t="s">
        <v>224</v>
      </c>
      <c r="D12" s="2" t="s">
        <v>295</v>
      </c>
      <c r="E12" s="2" t="s">
        <v>296</v>
      </c>
      <c r="F12" s="4" t="s">
        <v>41</v>
      </c>
      <c r="G12" s="20">
        <v>5540725</v>
      </c>
      <c r="H12" s="20">
        <v>5540725</v>
      </c>
      <c r="I12" s="6" t="s">
        <v>297</v>
      </c>
      <c r="J12" s="2" t="s">
        <v>31</v>
      </c>
      <c r="K12" s="2" t="s">
        <v>298</v>
      </c>
      <c r="L12" s="2" t="s">
        <v>230</v>
      </c>
      <c r="M12" s="2" t="s">
        <v>299</v>
      </c>
      <c r="N12" s="2" t="s">
        <v>300</v>
      </c>
    </row>
    <row r="1048532" spans="2:15" s="9" customFormat="1" ht="15" customHeight="1">
      <c r="B1048532"/>
      <c r="C1048532" s="14"/>
      <c r="D1048532" s="14"/>
      <c r="E1048532" s="14"/>
      <c r="F1048532" s="14"/>
      <c r="G1048532" s="22"/>
      <c r="H1048532" s="22"/>
      <c r="I1048532" s="15"/>
      <c r="J1048532" s="14"/>
      <c r="K1048532" s="14"/>
      <c r="L1048532" s="14"/>
      <c r="M1048532" s="14"/>
      <c r="N1048532" s="14"/>
      <c r="O1048532"/>
    </row>
  </sheetData>
  <pageMargins left="0.7" right="0.7" top="0.75" bottom="0.75" header="0.3" footer="0.3"/>
  <pageSetup scale="38" fitToHeight="0" orientation="landscape" horizontalDpi="1200" verticalDpi="1200" r:id="rId1"/>
  <headerFooter>
    <oddHeader>&amp;L&amp;24Division of Financial Assistance Statewide and Regional SAFER Programs&amp;11
(Updated May 27,2021)</oddHeader>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DDC77-241B-452B-8987-15857ADE1FA1}">
  <sheetPr codeName="Sheet8">
    <pageSetUpPr fitToPage="1"/>
  </sheetPr>
  <dimension ref="A1:O1048524"/>
  <sheetViews>
    <sheetView zoomScale="70" zoomScaleNormal="70" zoomScaleSheetLayoutView="70" zoomScalePageLayoutView="85" workbookViewId="0">
      <pane ySplit="1" topLeftCell="A2" activePane="bottomLeft" state="frozen"/>
      <selection pane="bottomLeft" activeCell="D33" sqref="D33"/>
    </sheetView>
  </sheetViews>
  <sheetFormatPr defaultColWidth="8.85546875" defaultRowHeight="15"/>
  <cols>
    <col min="1" max="1" width="20.42578125" style="9" customWidth="1"/>
    <col min="2" max="2" width="14.7109375" customWidth="1"/>
    <col min="3" max="3" width="14.7109375" style="14" customWidth="1"/>
    <col min="4" max="4" width="27.140625" style="14" customWidth="1"/>
    <col min="5" max="5" width="14.7109375" style="14" customWidth="1"/>
    <col min="6" max="6" width="16" style="14" customWidth="1"/>
    <col min="7" max="7" width="18.7109375" style="22" customWidth="1"/>
    <col min="8" max="8" width="24.85546875" style="22" customWidth="1"/>
    <col min="9" max="9" width="40.7109375" style="15" customWidth="1"/>
    <col min="10" max="10" width="18.42578125" style="14" customWidth="1"/>
    <col min="11" max="11" width="17.42578125" style="14" customWidth="1"/>
    <col min="12" max="12" width="20.85546875" style="14" customWidth="1"/>
    <col min="13" max="13" width="30.42578125" style="14" customWidth="1"/>
    <col min="14" max="14" width="19.85546875" style="14" customWidth="1"/>
    <col min="15" max="15" width="19.85546875" customWidth="1"/>
    <col min="16" max="16" width="20.140625" customWidth="1"/>
  </cols>
  <sheetData>
    <row r="1" spans="1:14" ht="45">
      <c r="A1" s="1" t="s">
        <v>10</v>
      </c>
      <c r="B1" s="8" t="s">
        <v>11</v>
      </c>
      <c r="C1" s="1" t="s">
        <v>12</v>
      </c>
      <c r="D1" s="1" t="s">
        <v>13</v>
      </c>
      <c r="E1" s="1" t="s">
        <v>14</v>
      </c>
      <c r="F1" s="1" t="s">
        <v>15</v>
      </c>
      <c r="G1" s="19" t="s">
        <v>16</v>
      </c>
      <c r="H1" s="19" t="s">
        <v>17</v>
      </c>
      <c r="I1" s="1" t="s">
        <v>18</v>
      </c>
      <c r="J1" s="1" t="s">
        <v>19</v>
      </c>
      <c r="K1" s="1" t="s">
        <v>20</v>
      </c>
      <c r="L1" s="1" t="s">
        <v>21</v>
      </c>
      <c r="M1" s="1" t="s">
        <v>22</v>
      </c>
      <c r="N1" s="10" t="s">
        <v>23</v>
      </c>
    </row>
    <row r="2" spans="1:14" ht="114">
      <c r="A2" s="2" t="s">
        <v>301</v>
      </c>
      <c r="B2" s="2" t="s">
        <v>283</v>
      </c>
      <c r="C2" s="2" t="s">
        <v>302</v>
      </c>
      <c r="D2" s="2" t="s">
        <v>27</v>
      </c>
      <c r="E2" s="2" t="s">
        <v>142</v>
      </c>
      <c r="F2" s="4" t="s">
        <v>41</v>
      </c>
      <c r="G2" s="20">
        <v>2979807</v>
      </c>
      <c r="H2" s="20">
        <v>1760000</v>
      </c>
      <c r="I2" s="6" t="s">
        <v>303</v>
      </c>
      <c r="J2" s="2" t="s">
        <v>31</v>
      </c>
      <c r="K2" s="2" t="s">
        <v>304</v>
      </c>
      <c r="L2" s="2" t="s">
        <v>305</v>
      </c>
      <c r="M2" s="2" t="s">
        <v>306</v>
      </c>
      <c r="N2" s="2" t="s">
        <v>307</v>
      </c>
    </row>
    <row r="3" spans="1:14" ht="199.5">
      <c r="A3" s="2" t="s">
        <v>308</v>
      </c>
      <c r="B3" s="2" t="s">
        <v>309</v>
      </c>
      <c r="C3" s="2" t="s">
        <v>302</v>
      </c>
      <c r="D3" s="2" t="s">
        <v>27</v>
      </c>
      <c r="E3" s="2" t="s">
        <v>142</v>
      </c>
      <c r="F3" s="4" t="s">
        <v>310</v>
      </c>
      <c r="G3" s="20">
        <v>2579000</v>
      </c>
      <c r="H3" s="20">
        <v>400000</v>
      </c>
      <c r="I3" s="6" t="s">
        <v>311</v>
      </c>
      <c r="J3" s="2" t="s">
        <v>31</v>
      </c>
      <c r="K3" s="7" t="s">
        <v>312</v>
      </c>
      <c r="L3" s="2" t="s">
        <v>313</v>
      </c>
      <c r="M3" s="2" t="s">
        <v>314</v>
      </c>
      <c r="N3" s="2" t="s">
        <v>315</v>
      </c>
    </row>
    <row r="4" spans="1:14" ht="228">
      <c r="A4" s="2" t="s">
        <v>308</v>
      </c>
      <c r="B4" s="2" t="s">
        <v>309</v>
      </c>
      <c r="C4" s="2" t="s">
        <v>302</v>
      </c>
      <c r="D4" s="2" t="s">
        <v>163</v>
      </c>
      <c r="E4" s="2" t="s">
        <v>164</v>
      </c>
      <c r="F4" s="4" t="s">
        <v>310</v>
      </c>
      <c r="G4" s="20">
        <v>3856000</v>
      </c>
      <c r="H4" s="20">
        <v>331736</v>
      </c>
      <c r="I4" s="6" t="s">
        <v>316</v>
      </c>
      <c r="J4" s="2" t="s">
        <v>31</v>
      </c>
      <c r="K4" s="7" t="s">
        <v>317</v>
      </c>
      <c r="L4" s="2" t="s">
        <v>313</v>
      </c>
      <c r="M4" s="2" t="s">
        <v>318</v>
      </c>
      <c r="N4" s="2" t="s">
        <v>319</v>
      </c>
    </row>
    <row r="1048524" spans="2:15" s="9" customFormat="1" ht="15" customHeight="1">
      <c r="B1048524"/>
      <c r="C1048524" s="14"/>
      <c r="D1048524" s="14"/>
      <c r="E1048524" s="14"/>
      <c r="F1048524" s="14"/>
      <c r="G1048524" s="22"/>
      <c r="H1048524" s="22"/>
      <c r="I1048524" s="15"/>
      <c r="J1048524" s="14"/>
      <c r="K1048524" s="14"/>
      <c r="L1048524" s="14"/>
      <c r="M1048524" s="14"/>
      <c r="N1048524" s="14"/>
      <c r="O1048524"/>
    </row>
  </sheetData>
  <pageMargins left="0.7" right="0.7" top="0.75" bottom="0.75" header="0.3" footer="0.3"/>
  <pageSetup scale="38" fitToHeight="0" orientation="landscape" horizontalDpi="1200" verticalDpi="1200" r:id="rId1"/>
  <headerFooter>
    <oddHeader>&amp;L&amp;24Division of Financial Assistance Statewide and Regional SAFER Programs&amp;11
(Updated May 27,2021)</oddHeader>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3FC9856C9AC92478D633152998BD932" ma:contentTypeVersion="20" ma:contentTypeDescription="Create a new document." ma:contentTypeScope="" ma:versionID="92ee7874c876a8b52f39d61a6f83ac05">
  <xsd:schema xmlns:xsd="http://www.w3.org/2001/XMLSchema" xmlns:xs="http://www.w3.org/2001/XMLSchema" xmlns:p="http://schemas.microsoft.com/office/2006/metadata/properties" xmlns:ns2="9dd32be7-9f40-474b-a0fb-e99faec729da" xmlns:ns3="851dfaa3-aae8-4c03-b90c-7dd4a6526d0d" targetNamespace="http://schemas.microsoft.com/office/2006/metadata/properties" ma:root="true" ma:fieldsID="19ea9651bf4b8d476950c8d1b1fd225b" ns2:_="" ns3:_="">
    <xsd:import namespace="9dd32be7-9f40-474b-a0fb-e99faec729da"/>
    <xsd:import namespace="851dfaa3-aae8-4c03-b90c-7dd4a6526d0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TaxCatchAll" minOccurs="0"/>
                <xsd:element ref="ns2:lcf76f155ced4ddcb4097134ff3c332f" minOccurs="0"/>
                <xsd:element ref="ns2:Date" minOccurs="0"/>
                <xsd:element ref="ns2:Dateemailed"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d32be7-9f40-474b-a0fb-e99faec729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cfdcae8-6a83-4c52-b891-75b08cbe23e4" ma:termSetId="09814cd3-568e-fe90-9814-8d621ff8fb84" ma:anchorId="fba54fb3-c3e1-fe81-a776-ca4b69148c4d" ma:open="true" ma:isKeyword="false">
      <xsd:complexType>
        <xsd:sequence>
          <xsd:element ref="pc:Terms" minOccurs="0" maxOccurs="1"/>
        </xsd:sequence>
      </xsd:complexType>
    </xsd:element>
    <xsd:element name="Date" ma:index="22" nillable="true" ma:displayName="Date" ma:default="2022-05-19T00:00:00Z" ma:format="DateOnly" ma:internalName="Date">
      <xsd:simpleType>
        <xsd:restriction base="dms:DateTime"/>
      </xsd:simpleType>
    </xsd:element>
    <xsd:element name="Dateemailed" ma:index="23" nillable="true" ma:displayName="Date emailed" ma:format="DateOnly" ma:internalName="Dateemailed">
      <xsd:simpleType>
        <xsd:restriction base="dms:DateTim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1dfaa3-aae8-4c03-b90c-7dd4a6526d0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3bde447f-9c6c-4421-af29-e30b317a6074}" ma:internalName="TaxCatchAll" ma:showField="CatchAllData" ma:web="851dfaa3-aae8-4c03-b90c-7dd4a6526d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dd32be7-9f40-474b-a0fb-e99faec729da">
      <Terms xmlns="http://schemas.microsoft.com/office/infopath/2007/PartnerControls"/>
    </lcf76f155ced4ddcb4097134ff3c332f>
    <TaxCatchAll xmlns="851dfaa3-aae8-4c03-b90c-7dd4a6526d0d" xsi:nil="true"/>
    <Date xmlns="9dd32be7-9f40-474b-a0fb-e99faec729da">2022-05-19T00:00:00+00:00</Date>
    <Dateemailed xmlns="9dd32be7-9f40-474b-a0fb-e99faec729da" xsi:nil="true"/>
  </documentManagement>
</p:properties>
</file>

<file path=customXml/itemProps1.xml><?xml version="1.0" encoding="utf-8"?>
<ds:datastoreItem xmlns:ds="http://schemas.openxmlformats.org/officeDocument/2006/customXml" ds:itemID="{8EE8A97A-57B1-452F-A518-66D977A150E6}">
  <ds:schemaRefs>
    <ds:schemaRef ds:uri="http://schemas.microsoft.com/sharepoint/v3/contenttype/forms"/>
  </ds:schemaRefs>
</ds:datastoreItem>
</file>

<file path=customXml/itemProps2.xml><?xml version="1.0" encoding="utf-8"?>
<ds:datastoreItem xmlns:ds="http://schemas.openxmlformats.org/officeDocument/2006/customXml" ds:itemID="{D71F7232-56E7-4ADC-B0AB-13981D61C2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d32be7-9f40-474b-a0fb-e99faec729da"/>
    <ds:schemaRef ds:uri="851dfaa3-aae8-4c03-b90c-7dd4a6526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081D96-A26C-4259-87F9-49FFFE76B6C1}">
  <ds:schemaRefs>
    <ds:schemaRef ds:uri="http://schemas.microsoft.com/office/2006/metadata/properties"/>
    <ds:schemaRef ds:uri="http://schemas.microsoft.com/office/infopath/2007/PartnerControls"/>
    <ds:schemaRef ds:uri="9dd32be7-9f40-474b-a0fb-e99faec729da"/>
    <ds:schemaRef ds:uri="851dfaa3-aae8-4c03-b90c-7dd4a6526d0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Description</vt:lpstr>
      <vt:lpstr>All Projects </vt:lpstr>
      <vt:lpstr>ChildCare Centers</vt:lpstr>
      <vt:lpstr>Disadvantaged Communities</vt:lpstr>
      <vt:lpstr>Households</vt:lpstr>
      <vt:lpstr>Schools</vt:lpstr>
      <vt:lpstr>'All Projects '!Print_Titles</vt:lpstr>
      <vt:lpstr>'ChildCare Centers'!Print_Titles</vt:lpstr>
      <vt:lpstr>'Disadvantaged Communities'!Print_Titles</vt:lpstr>
      <vt:lpstr>Households!Print_Titles</vt:lpstr>
      <vt:lpstr>Schools!Print_Titles</vt:lpstr>
    </vt:vector>
  </TitlesOfParts>
  <Manager/>
  <Company>SWRCB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Romans, Brita@Waterboards</dc:creator>
  <cp:keywords/>
  <dc:description/>
  <cp:lastModifiedBy>Harper, Kyle@Waterboards</cp:lastModifiedBy>
  <cp:revision/>
  <dcterms:created xsi:type="dcterms:W3CDTF">2021-04-30T19:20:19Z</dcterms:created>
  <dcterms:modified xsi:type="dcterms:W3CDTF">2023-10-30T17:23:41Z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0x01010003FC9856C9AC92478D633152998BD932</vt:lpwstr>
  </property>
  <property fmtid="{D5CDD505-2E9C-101B-9397-08002B2CF9AE}" pid="3" name="MediaServiceImageTags">
    <vt:lpwstr/>
  </property>
</Properties>
</file>