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B2\PublicShare\TMDLs\Mercury-Guadalupe\2022 Implementation\TMDL 10-yr Impl Status\Draft Report\"/>
    </mc:Choice>
  </mc:AlternateContent>
  <xr:revisionPtr revIDLastSave="0" documentId="13_ncr:1_{D135F341-7C71-496A-A897-1A9039669E53}" xr6:coauthVersionLast="47" xr6:coauthVersionMax="47" xr10:uidLastSave="{00000000-0000-0000-0000-000000000000}"/>
  <bookViews>
    <workbookView xWindow="1440" yWindow="0" windowWidth="19005" windowHeight="10920" xr2:uid="{79839A77-1BCA-4869-96FF-02E8469C3AC1}"/>
  </bookViews>
  <sheets>
    <sheet name="Table A-1. Cleanup Priority" sheetId="1" r:id="rId1"/>
  </sheets>
  <externalReferences>
    <externalReference r:id="rId2"/>
  </externalReferences>
  <definedNames>
    <definedName name="_xlnm._FilterDatabase" localSheetId="0" hidden="1">'Table A-1. Cleanup Priority'!$B$6:$G$236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22" i="1"/>
  <c r="F14" i="1"/>
  <c r="F13" i="1"/>
  <c r="F12" i="1"/>
  <c r="F11" i="1"/>
  <c r="F23" i="1"/>
  <c r="F10" i="1"/>
  <c r="F9" i="1"/>
  <c r="F8" i="1"/>
  <c r="F7" i="1"/>
  <c r="C21" i="1"/>
  <c r="C20" i="1"/>
  <c r="C19" i="1"/>
  <c r="C18" i="1"/>
  <c r="C17" i="1"/>
  <c r="C16" i="1"/>
  <c r="C15" i="1"/>
  <c r="C22" i="1"/>
  <c r="C14" i="1"/>
  <c r="C13" i="1"/>
  <c r="C12" i="1"/>
  <c r="C11" i="1"/>
  <c r="C23" i="1"/>
  <c r="C10" i="1"/>
  <c r="C9" i="1"/>
  <c r="C8" i="1"/>
  <c r="C7" i="1"/>
</calcChain>
</file>

<file path=xl/sharedStrings.xml><?xml version="1.0" encoding="utf-8"?>
<sst xmlns="http://schemas.openxmlformats.org/spreadsheetml/2006/main" count="1075" uniqueCount="357">
  <si>
    <t>Table A-1. Cleanup Priority Rankings at Almaden Quicksilver County Park</t>
  </si>
  <si>
    <t>Site Description</t>
  </si>
  <si>
    <t>URS ID</t>
  </si>
  <si>
    <t>None - cleaned up</t>
  </si>
  <si>
    <t>WS49</t>
  </si>
  <si>
    <t>WS50b</t>
  </si>
  <si>
    <t>URS_278</t>
  </si>
  <si>
    <t>URS_275</t>
  </si>
  <si>
    <t>High</t>
  </si>
  <si>
    <t>ES1</t>
  </si>
  <si>
    <t>URS_277</t>
  </si>
  <si>
    <t>WS3</t>
  </si>
  <si>
    <t>WS50</t>
  </si>
  <si>
    <t>URS_276</t>
  </si>
  <si>
    <t>See Section 4. 2 of Water Board's 2022 Report and ask County Parks for photo documentation of maintenance</t>
  </si>
  <si>
    <t>ES12</t>
  </si>
  <si>
    <t>URS_149</t>
  </si>
  <si>
    <t>WS57</t>
  </si>
  <si>
    <t>URS_120</t>
  </si>
  <si>
    <t>WS67</t>
  </si>
  <si>
    <t>URS_177</t>
  </si>
  <si>
    <t>URS_182</t>
  </si>
  <si>
    <t>WS7a</t>
  </si>
  <si>
    <t>Calcine</t>
  </si>
  <si>
    <t>URS_156</t>
  </si>
  <si>
    <t>Scarp/dump/waste, Overburden Soil, Calcines</t>
  </si>
  <si>
    <t>TILES 6 &amp; 7</t>
  </si>
  <si>
    <t>WS9</t>
  </si>
  <si>
    <t>Calcine Paved Road at North End of Gaudalupe Reservior</t>
  </si>
  <si>
    <t>TILE 2</t>
  </si>
  <si>
    <t>URS_162</t>
  </si>
  <si>
    <t>Scarp/dump/waste, Calcines, Soil, Overburden Soil</t>
  </si>
  <si>
    <t>TILE 7</t>
  </si>
  <si>
    <t>WS38</t>
  </si>
  <si>
    <t>Calcines Dump adjacent to dismantled retort from 1950s</t>
  </si>
  <si>
    <t>WS7b</t>
  </si>
  <si>
    <t>San Mateo Calcines Pile</t>
  </si>
  <si>
    <t>ES2</t>
  </si>
  <si>
    <t>Erosional Scar Below Calcines Paved Road, Soil</t>
  </si>
  <si>
    <t>Calcine - see WS13</t>
  </si>
  <si>
    <t>WS14</t>
  </si>
  <si>
    <t>Enriquita Mine Retort Calcines Pile</t>
  </si>
  <si>
    <t>TILE 4</t>
  </si>
  <si>
    <t>Contaminated</t>
  </si>
  <si>
    <t>WS59</t>
  </si>
  <si>
    <t>Contaminated Creek, South of Los Capitancillos Creek</t>
  </si>
  <si>
    <t>TILES 6, 7 &amp; 8</t>
  </si>
  <si>
    <t>WS43</t>
  </si>
  <si>
    <t>Contaminated Colluvium Adjacent to Road, East Side of Juan Vega Opencut Area</t>
  </si>
  <si>
    <t>WS40</t>
  </si>
  <si>
    <t>Contaminated Colluvium Adjacent to Haul Road, South Saint George Area</t>
  </si>
  <si>
    <t>WS58</t>
  </si>
  <si>
    <t>Contaminated Creek, Deep Gulch Creek</t>
  </si>
  <si>
    <t>WS23</t>
  </si>
  <si>
    <t>Contaminated Creek, Los Capitancillos Creek to Guadalupe Reservoir</t>
  </si>
  <si>
    <t>TILES 4 &amp; 6</t>
  </si>
  <si>
    <t>WS20</t>
  </si>
  <si>
    <t>Contaminated Creek, Map of Area of IS-5 Unnamed Creek near Mockingbird Hil</t>
  </si>
  <si>
    <t>TILES 3 &amp; 5</t>
  </si>
  <si>
    <t>WS18</t>
  </si>
  <si>
    <t>Area of Contaminated Colluvium Along Road-Side, Mine Hill Trail Near North America Tunnel</t>
  </si>
  <si>
    <t>WS21</t>
  </si>
  <si>
    <t>Contaminated Creek, Unnamed Creek North of Cape Horn Pass</t>
  </si>
  <si>
    <t>Enriquita - see Water Board Aug 2020 report of 2019 data</t>
  </si>
  <si>
    <t>WS65</t>
  </si>
  <si>
    <t>Guadalupe Reservoir shoreline overburden</t>
  </si>
  <si>
    <t>Hacienda</t>
  </si>
  <si>
    <t>URS_270</t>
  </si>
  <si>
    <t>Hacienda Area, Unknown Material Type</t>
  </si>
  <si>
    <t xml:space="preserve">Mine </t>
  </si>
  <si>
    <t>WS8</t>
  </si>
  <si>
    <t>San Mateo Mine OpenCuts</t>
  </si>
  <si>
    <t>Mine site</t>
  </si>
  <si>
    <t>WS2</t>
  </si>
  <si>
    <t>Senator Mine Furnace Site</t>
  </si>
  <si>
    <t>TILE 1</t>
  </si>
  <si>
    <t>WS72</t>
  </si>
  <si>
    <t>Senator Mine Site</t>
  </si>
  <si>
    <t>Mine site - furnace dust &amp; calcines visible at furnace</t>
  </si>
  <si>
    <t>WS13</t>
  </si>
  <si>
    <t>Enriquitta Mine Retort Site</t>
  </si>
  <si>
    <t>Medium</t>
  </si>
  <si>
    <t>Mine dump</t>
  </si>
  <si>
    <t>WS24</t>
  </si>
  <si>
    <t>America Mine Dump; Main American Mine Dump Site</t>
  </si>
  <si>
    <t>TILE 6</t>
  </si>
  <si>
    <t>WS68</t>
  </si>
  <si>
    <t>Dump West of Mine Hill Opencut</t>
  </si>
  <si>
    <t>WS61</t>
  </si>
  <si>
    <t>Buena Vista Shaft, and Randol Dumps</t>
  </si>
  <si>
    <t>TILE 5</t>
  </si>
  <si>
    <t>Waste</t>
  </si>
  <si>
    <t>WS70</t>
  </si>
  <si>
    <t>Waste Site SE of Harry Tunnel</t>
  </si>
  <si>
    <t>WS15</t>
  </si>
  <si>
    <t>Providencia Opencut, with waste piles downslope</t>
  </si>
  <si>
    <t>WS31b</t>
  </si>
  <si>
    <t>Dump Site East of Almaden Shaft</t>
  </si>
  <si>
    <t>WS60</t>
  </si>
  <si>
    <t>Santa Isabel Shaft Dump</t>
  </si>
  <si>
    <t>WS64d</t>
  </si>
  <si>
    <t>Satellite Dump to Mine Hill Opencuts</t>
  </si>
  <si>
    <t>WS32</t>
  </si>
  <si>
    <t>Victoria Shaft Dump</t>
  </si>
  <si>
    <t>WS61b</t>
  </si>
  <si>
    <t>Satellite Buena Vista Shaft Dump</t>
  </si>
  <si>
    <t>WS69</t>
  </si>
  <si>
    <t>Waste Site East of Harry Tunnel</t>
  </si>
  <si>
    <t>WS33</t>
  </si>
  <si>
    <t>Randol Shaft Dump</t>
  </si>
  <si>
    <t>WS11</t>
  </si>
  <si>
    <t>Enriquetta Mine Dumps</t>
  </si>
  <si>
    <t>WS16</t>
  </si>
  <si>
    <t>Yellow Kid Jr. Dumps</t>
  </si>
  <si>
    <t>WS24h</t>
  </si>
  <si>
    <t>American Mine Satalite Portal Dump</t>
  </si>
  <si>
    <t>WS24g</t>
  </si>
  <si>
    <t>Low</t>
  </si>
  <si>
    <t>ES6</t>
  </si>
  <si>
    <t>Erosional Scar, Overburden Soil</t>
  </si>
  <si>
    <t>Tunnel/shaft dump</t>
  </si>
  <si>
    <t>WS48</t>
  </si>
  <si>
    <t>Delgade Tunnel Dump and Opencut</t>
  </si>
  <si>
    <t>WS52</t>
  </si>
  <si>
    <t>China or Main Tunnel Dump, Harry Shafts and Tunnel Dump</t>
  </si>
  <si>
    <t>ES9</t>
  </si>
  <si>
    <t>Dump</t>
  </si>
  <si>
    <t>URS_145</t>
  </si>
  <si>
    <t>Scarp/dump/waste, Overburden Soil</t>
  </si>
  <si>
    <t>URS_185</t>
  </si>
  <si>
    <t>URS_154</t>
  </si>
  <si>
    <t>Scarp/dump/waste, Unknown Material Type</t>
  </si>
  <si>
    <t>ES8</t>
  </si>
  <si>
    <t>URS_273</t>
  </si>
  <si>
    <t>Unnamed Road West of San Francisco Opencut</t>
  </si>
  <si>
    <t>URS_214</t>
  </si>
  <si>
    <t>Scarp/dump/waste, Overburden</t>
  </si>
  <si>
    <t>URS_161</t>
  </si>
  <si>
    <t>URS_274</t>
  </si>
  <si>
    <t>Soil</t>
  </si>
  <si>
    <t>WS36b</t>
  </si>
  <si>
    <t>Satellite Day Tunnel Dump</t>
  </si>
  <si>
    <t>WS3b</t>
  </si>
  <si>
    <t>WS39</t>
  </si>
  <si>
    <t>Scarp/dump/waste, Soil, Overburden, Ferric Slag</t>
  </si>
  <si>
    <t>ES5</t>
  </si>
  <si>
    <t>WS5</t>
  </si>
  <si>
    <t>Los Capitancillos Creek, Creek at North End of Park near McAbee Road</t>
  </si>
  <si>
    <t>URS_150</t>
  </si>
  <si>
    <t>ES18</t>
  </si>
  <si>
    <t>URS_139</t>
  </si>
  <si>
    <t>URS_144</t>
  </si>
  <si>
    <t>URS_181</t>
  </si>
  <si>
    <t>URS_102</t>
  </si>
  <si>
    <t>ES11</t>
  </si>
  <si>
    <t>Erosional Scar, Unknown Material Type</t>
  </si>
  <si>
    <t>URS_212</t>
  </si>
  <si>
    <t>ES4</t>
  </si>
  <si>
    <t>Erosional Scar, Soil</t>
  </si>
  <si>
    <t>URS_272</t>
  </si>
  <si>
    <t>Colluvium Along Road South of San Cristobal Tunnel</t>
  </si>
  <si>
    <t>URS_202</t>
  </si>
  <si>
    <t>URS_180</t>
  </si>
  <si>
    <t>URS_109</t>
  </si>
  <si>
    <t>TILES 4 &amp; 5</t>
  </si>
  <si>
    <t>URS_169</t>
  </si>
  <si>
    <t>Landslide, Soil</t>
  </si>
  <si>
    <t>URS_178</t>
  </si>
  <si>
    <t>ES10</t>
  </si>
  <si>
    <t>URS_129</t>
  </si>
  <si>
    <t>URS_138</t>
  </si>
  <si>
    <t>URS_206</t>
  </si>
  <si>
    <t>URS_166</t>
  </si>
  <si>
    <t>URS_167</t>
  </si>
  <si>
    <t>WS55</t>
  </si>
  <si>
    <t>Opencut below PG&amp;E Transmission Lines, South Side of Deep Gulch</t>
  </si>
  <si>
    <t>TILES 7 &amp; 8</t>
  </si>
  <si>
    <t>URS_123</t>
  </si>
  <si>
    <t>URS_179</t>
  </si>
  <si>
    <t>URS_140</t>
  </si>
  <si>
    <t>URS_147</t>
  </si>
  <si>
    <t>WS53b</t>
  </si>
  <si>
    <t>Open Cut Dump</t>
  </si>
  <si>
    <t>URS_101</t>
  </si>
  <si>
    <t>WS54d</t>
  </si>
  <si>
    <t>Satellite Deep Gulch Tunnel Dump</t>
  </si>
  <si>
    <t>URS_157</t>
  </si>
  <si>
    <t>URS_204</t>
  </si>
  <si>
    <t>Scarp/dump/waste, Soil</t>
  </si>
  <si>
    <t>URS_142</t>
  </si>
  <si>
    <t>WS36</t>
  </si>
  <si>
    <t>Day Tunnel Dump</t>
  </si>
  <si>
    <t>TILES 5 &amp; 7</t>
  </si>
  <si>
    <t>WS24b</t>
  </si>
  <si>
    <t>URS_155</t>
  </si>
  <si>
    <t>ES3</t>
  </si>
  <si>
    <t>WS66</t>
  </si>
  <si>
    <t>April Tunnel Dump</t>
  </si>
  <si>
    <t>ES14</t>
  </si>
  <si>
    <t>TILE 8</t>
  </si>
  <si>
    <t>URS_211</t>
  </si>
  <si>
    <t>URS_141</t>
  </si>
  <si>
    <t>URS_130</t>
  </si>
  <si>
    <t>WS54f</t>
  </si>
  <si>
    <t>WS54c</t>
  </si>
  <si>
    <t>URS_119</t>
  </si>
  <si>
    <t>URS_107</t>
  </si>
  <si>
    <t>URS_108</t>
  </si>
  <si>
    <t>TILES 4, 5 &amp; 7</t>
  </si>
  <si>
    <t>URS_191</t>
  </si>
  <si>
    <t>URS_146</t>
  </si>
  <si>
    <t>WS64c</t>
  </si>
  <si>
    <t>WS68b</t>
  </si>
  <si>
    <t>WS54e</t>
  </si>
  <si>
    <t>WS24d</t>
  </si>
  <si>
    <t>ES16</t>
  </si>
  <si>
    <t>WS30</t>
  </si>
  <si>
    <t>WS24e</t>
  </si>
  <si>
    <t>WS24I</t>
  </si>
  <si>
    <t>WS54h</t>
  </si>
  <si>
    <t>URS_124</t>
  </si>
  <si>
    <t>TILES 4, 5, 6 &amp; 7</t>
  </si>
  <si>
    <t>URS_168</t>
  </si>
  <si>
    <t>URS_175</t>
  </si>
  <si>
    <t>URS_207</t>
  </si>
  <si>
    <t>URS_128</t>
  </si>
  <si>
    <t>URS_111</t>
  </si>
  <si>
    <t>URS_116</t>
  </si>
  <si>
    <t>URS_186</t>
  </si>
  <si>
    <t>TILES 6 &amp; 8</t>
  </si>
  <si>
    <t>URS_218</t>
  </si>
  <si>
    <t>WS68c</t>
  </si>
  <si>
    <t>URS_137</t>
  </si>
  <si>
    <t>URS_208</t>
  </si>
  <si>
    <t>URS_194</t>
  </si>
  <si>
    <t>URS_187</t>
  </si>
  <si>
    <t>WS64b</t>
  </si>
  <si>
    <t>URS_205</t>
  </si>
  <si>
    <t>URS_118</t>
  </si>
  <si>
    <t>URS_103</t>
  </si>
  <si>
    <t>URS_213</t>
  </si>
  <si>
    <t>URS_184</t>
  </si>
  <si>
    <t>WS28</t>
  </si>
  <si>
    <t>San Pedro OpenCut Dump</t>
  </si>
  <si>
    <t>WS54b</t>
  </si>
  <si>
    <t>URS_215</t>
  </si>
  <si>
    <t>URS_117</t>
  </si>
  <si>
    <t>URS_201</t>
  </si>
  <si>
    <t>URS_189</t>
  </si>
  <si>
    <t>URS_160</t>
  </si>
  <si>
    <t>URS_100</t>
  </si>
  <si>
    <t>URS_152</t>
  </si>
  <si>
    <t>WS3c</t>
  </si>
  <si>
    <t>URS_151</t>
  </si>
  <si>
    <t>URS_188</t>
  </si>
  <si>
    <t>URS_112</t>
  </si>
  <si>
    <t>URS_113</t>
  </si>
  <si>
    <t>WS24f</t>
  </si>
  <si>
    <t>WS35</t>
  </si>
  <si>
    <t>Roosevelt Tunnel Dump/Carson Tunnel Dump</t>
  </si>
  <si>
    <t>URS_183</t>
  </si>
  <si>
    <t>URS_196</t>
  </si>
  <si>
    <t>WS54</t>
  </si>
  <si>
    <t>Deep Gulch Tunnel Dump</t>
  </si>
  <si>
    <t>WS37</t>
  </si>
  <si>
    <t>Great Eastern Tunnel Dump</t>
  </si>
  <si>
    <t>WS24c</t>
  </si>
  <si>
    <t>ES17</t>
  </si>
  <si>
    <t>Erosional Scar, Serpentine</t>
  </si>
  <si>
    <t>URS_105</t>
  </si>
  <si>
    <t>URS_192</t>
  </si>
  <si>
    <t>URS_209</t>
  </si>
  <si>
    <t>URS_106</t>
  </si>
  <si>
    <t>URS_193</t>
  </si>
  <si>
    <t>URS_176</t>
  </si>
  <si>
    <t>URS_199</t>
  </si>
  <si>
    <t>WS31</t>
  </si>
  <si>
    <t>Almaden Shaft-San Pedro Opencut;  10 acre area including San Pedro Opencut dump</t>
  </si>
  <si>
    <t>WS53</t>
  </si>
  <si>
    <t>Opencut below PG&amp;E Transmission Lines, south side of Deep Gulch and Northwest of Hidalgo Opencut</t>
  </si>
  <si>
    <t>URS_126</t>
  </si>
  <si>
    <t>URS_159</t>
  </si>
  <si>
    <t>URS_135</t>
  </si>
  <si>
    <t>URS_217</t>
  </si>
  <si>
    <t>URS_195</t>
  </si>
  <si>
    <t>URS_148</t>
  </si>
  <si>
    <t>URS_165</t>
  </si>
  <si>
    <t>WS4</t>
  </si>
  <si>
    <t>Senator Mine Shaft Dumps, Senator Mine Area</t>
  </si>
  <si>
    <t>URS_114</t>
  </si>
  <si>
    <t>URS_200</t>
  </si>
  <si>
    <t>URS_210</t>
  </si>
  <si>
    <t>Landslide, Unknown Material Type</t>
  </si>
  <si>
    <t>URS_110</t>
  </si>
  <si>
    <t>URS_190</t>
  </si>
  <si>
    <t>URS_122</t>
  </si>
  <si>
    <t>URS_134</t>
  </si>
  <si>
    <t>URS_197</t>
  </si>
  <si>
    <t>URS_158</t>
  </si>
  <si>
    <t>WS6</t>
  </si>
  <si>
    <t>Senator Mine, 260-foot tunnel entrance dump</t>
  </si>
  <si>
    <t>URS_203</t>
  </si>
  <si>
    <t>URS_170</t>
  </si>
  <si>
    <t>URS_127</t>
  </si>
  <si>
    <t>WS47</t>
  </si>
  <si>
    <t>San Francisco Opencut</t>
  </si>
  <si>
    <t>URS_216</t>
  </si>
  <si>
    <t>ES13</t>
  </si>
  <si>
    <t>URS_104</t>
  </si>
  <si>
    <t>WS17</t>
  </si>
  <si>
    <t>Area of Bulldozer Trenches adjacent to Mine Hill</t>
  </si>
  <si>
    <t>URS_171</t>
  </si>
  <si>
    <t>WS1</t>
  </si>
  <si>
    <t>Ground disturbed by unproductive cuts and trenches in 1920s</t>
  </si>
  <si>
    <t>URS_131</t>
  </si>
  <si>
    <t>URS_143</t>
  </si>
  <si>
    <t>URS_198</t>
  </si>
  <si>
    <t>URS_115</t>
  </si>
  <si>
    <t>URS_136</t>
  </si>
  <si>
    <t>URS_125</t>
  </si>
  <si>
    <t>WS12</t>
  </si>
  <si>
    <t>Prospect Shaft No.3 waste rock dump</t>
  </si>
  <si>
    <t>URS_172</t>
  </si>
  <si>
    <t>URS_174</t>
  </si>
  <si>
    <t>URS_163</t>
  </si>
  <si>
    <t>WS65b</t>
  </si>
  <si>
    <t>TILES 2 &amp; 4</t>
  </si>
  <si>
    <t>URS_121</t>
  </si>
  <si>
    <t>URS_153</t>
  </si>
  <si>
    <t>URS_132</t>
  </si>
  <si>
    <t>URS_133</t>
  </si>
  <si>
    <t>URS_173</t>
  </si>
  <si>
    <t>URS_164</t>
  </si>
  <si>
    <t>WS29</t>
  </si>
  <si>
    <t>Catharine Opencut</t>
  </si>
  <si>
    <t>TILES 4, 6 &amp; 7</t>
  </si>
  <si>
    <t>WS51</t>
  </si>
  <si>
    <t>Encline Railroad Dump</t>
  </si>
  <si>
    <t>WS10</t>
  </si>
  <si>
    <t>Colluvial Soil along Haul Road, Hillside North End of Randol Trail</t>
  </si>
  <si>
    <t>WS46</t>
  </si>
  <si>
    <t>America Mine Satellite Tunnel Dump</t>
  </si>
  <si>
    <t>WS34</t>
  </si>
  <si>
    <t>Santa Rita Shaft Dump, and Juan Vega Opencuts</t>
  </si>
  <si>
    <t>WS71</t>
  </si>
  <si>
    <t>Mine Hill OpenCuts</t>
  </si>
  <si>
    <t>Almaden Quicksilver County Park and Santa Teresa County Park Mine Material Evaluation</t>
  </si>
  <si>
    <t>Citation:</t>
  </si>
  <si>
    <t>Prepared by URS, Inc.</t>
  </si>
  <si>
    <t xml:space="preserve">Reports dated December 31, 2010 and May 16, 2011 </t>
  </si>
  <si>
    <t>Water 
Board 
Priority</t>
  </si>
  <si>
    <t>Water 
Board 
Concern</t>
  </si>
  <si>
    <t>Total 
Mercury 
(mg/kg)</t>
  </si>
  <si>
    <t>Map Tile 
(URS Figure 1)</t>
  </si>
  <si>
    <t>For columns Site Description through Map Tile</t>
  </si>
  <si>
    <t xml:space="preserve">Waste Site 
Importance 
Score </t>
  </si>
  <si>
    <r>
      <t xml:space="preserve">Erosion down to calcines is still visible; </t>
    </r>
    <r>
      <rPr>
        <sz val="10"/>
        <color theme="1"/>
        <rFont val="Arial"/>
        <family val="2"/>
      </rPr>
      <t>located east of URS_176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</si>
</sst>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shrinkToFi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right" vertical="top" shrinkToFit="1"/>
    </xf>
    <xf numFmtId="0" fontId="5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-1_URS-AQCP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-1. Cleanup Priority"/>
      <sheetName val="Table 1"/>
      <sheetName val="Notes"/>
      <sheetName val="Tbl 1 213 URS IDs"/>
      <sheetName val="Tbl 2 230 URS IDs"/>
      <sheetName val="Table 2"/>
      <sheetName val="Table 1 Draft Repor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WS50</v>
          </cell>
          <cell r="C5">
            <v>150222</v>
          </cell>
          <cell r="D5">
            <v>5</v>
          </cell>
          <cell r="E5">
            <v>4.0999999999999996</v>
          </cell>
          <cell r="F5">
            <v>5</v>
          </cell>
          <cell r="G5">
            <v>4.6500000000000004</v>
          </cell>
          <cell r="H5" t="str">
            <v>Pre-Remediation config of Mine Hill Rotory Furnace Calcines Dump (Mine Hill Rotory Calcines Pile)</v>
          </cell>
          <cell r="I5" t="str">
            <v>Remediated</v>
          </cell>
        </row>
        <row r="6">
          <cell r="B6" t="str">
            <v>URS_278</v>
          </cell>
          <cell r="C6">
            <v>118419</v>
          </cell>
          <cell r="D6">
            <v>5</v>
          </cell>
          <cell r="E6">
            <v>4.4000000000000004</v>
          </cell>
          <cell r="F6">
            <v>4.5</v>
          </cell>
          <cell r="G6">
            <v>4.57</v>
          </cell>
          <cell r="H6" t="str">
            <v>Mine Hill Furnace Calcines Pile</v>
          </cell>
          <cell r="I6" t="str">
            <v>Remediated</v>
          </cell>
        </row>
        <row r="7">
          <cell r="B7" t="str">
            <v>WS57</v>
          </cell>
          <cell r="C7">
            <v>355558</v>
          </cell>
          <cell r="D7">
            <v>5</v>
          </cell>
          <cell r="E7">
            <v>3.5</v>
          </cell>
          <cell r="F7">
            <v>5</v>
          </cell>
          <cell r="G7">
            <v>4.42</v>
          </cell>
          <cell r="H7" t="str">
            <v>Hacienda Calcines Dump</v>
          </cell>
          <cell r="I7" t="str">
            <v>Remediated</v>
          </cell>
        </row>
        <row r="8">
          <cell r="B8" t="str">
            <v>URS_277</v>
          </cell>
          <cell r="C8">
            <v>28964</v>
          </cell>
          <cell r="D8">
            <v>4</v>
          </cell>
          <cell r="E8">
            <v>3.2</v>
          </cell>
          <cell r="F8">
            <v>5</v>
          </cell>
          <cell r="G8">
            <v>4.09</v>
          </cell>
          <cell r="H8" t="str">
            <v>Mine Hill Rotary Furnace Dust</v>
          </cell>
          <cell r="I8" t="str">
            <v>Remediated</v>
          </cell>
        </row>
        <row r="9">
          <cell r="B9" t="str">
            <v>URS_275</v>
          </cell>
          <cell r="C9">
            <v>30680</v>
          </cell>
          <cell r="D9">
            <v>4</v>
          </cell>
          <cell r="E9">
            <v>3.7</v>
          </cell>
          <cell r="F9">
            <v>4.5</v>
          </cell>
          <cell r="G9">
            <v>4.08</v>
          </cell>
          <cell r="H9" t="str">
            <v>Mine Hill Furnace Calcines Pile</v>
          </cell>
          <cell r="I9" t="str">
            <v>Remediated</v>
          </cell>
        </row>
        <row r="10">
          <cell r="B10" t="str">
            <v>WS3</v>
          </cell>
          <cell r="C10">
            <v>115949</v>
          </cell>
          <cell r="D10">
            <v>5</v>
          </cell>
          <cell r="E10">
            <v>3.2</v>
          </cell>
          <cell r="F10">
            <v>4.5</v>
          </cell>
          <cell r="G10">
            <v>4.0599999999999996</v>
          </cell>
          <cell r="H10" t="str">
            <v>Senator Mine Calcines Dump</v>
          </cell>
          <cell r="I10" t="str">
            <v>Remediated</v>
          </cell>
        </row>
        <row r="11">
          <cell r="B11" t="str">
            <v>WS50b</v>
          </cell>
          <cell r="C11">
            <v>12148</v>
          </cell>
          <cell r="D11">
            <v>4</v>
          </cell>
          <cell r="E11">
            <v>2.9</v>
          </cell>
          <cell r="F11">
            <v>5</v>
          </cell>
          <cell r="G11">
            <v>3.98</v>
          </cell>
          <cell r="H11" t="str">
            <v>Satellite Mine Hill Rotory Furnace Calcines Dump</v>
          </cell>
          <cell r="I11" t="str">
            <v>Remediated</v>
          </cell>
        </row>
        <row r="12">
          <cell r="B12" t="str">
            <v>URS_276</v>
          </cell>
          <cell r="C12">
            <v>23572</v>
          </cell>
          <cell r="D12">
            <v>4</v>
          </cell>
          <cell r="E12">
            <v>3.2</v>
          </cell>
          <cell r="F12">
            <v>4.5</v>
          </cell>
          <cell r="G12">
            <v>3.89</v>
          </cell>
          <cell r="H12" t="str">
            <v>Mine Hill Furnace Calcines Pile</v>
          </cell>
          <cell r="I12" t="str">
            <v>Remediated</v>
          </cell>
        </row>
        <row r="13">
          <cell r="B13" t="str">
            <v>WS67</v>
          </cell>
          <cell r="C13">
            <v>217352</v>
          </cell>
          <cell r="D13">
            <v>5</v>
          </cell>
          <cell r="E13">
            <v>3.1</v>
          </cell>
          <cell r="F13">
            <v>3</v>
          </cell>
          <cell r="G13">
            <v>3.43</v>
          </cell>
          <cell r="H13" t="str">
            <v>Dump downslope of Mine Hill Opencut</v>
          </cell>
          <cell r="I13" t="str">
            <v>Remediated</v>
          </cell>
        </row>
        <row r="14">
          <cell r="B14" t="str">
            <v>WS7a</v>
          </cell>
          <cell r="C14">
            <v>1963</v>
          </cell>
          <cell r="D14">
            <v>2</v>
          </cell>
          <cell r="E14">
            <v>2.2000000000000002</v>
          </cell>
          <cell r="F14">
            <v>5</v>
          </cell>
          <cell r="G14">
            <v>3.27</v>
          </cell>
          <cell r="H14" t="str">
            <v>San Mateo Calcines Pile</v>
          </cell>
          <cell r="I14" t="str">
            <v>Remediated</v>
          </cell>
        </row>
        <row r="15">
          <cell r="B15" t="str">
            <v>URS_149</v>
          </cell>
          <cell r="C15">
            <v>55353</v>
          </cell>
          <cell r="D15">
            <v>5</v>
          </cell>
          <cell r="E15">
            <v>2.5</v>
          </cell>
          <cell r="F15">
            <v>3</v>
          </cell>
          <cell r="G15">
            <v>3.21</v>
          </cell>
          <cell r="H15" t="str">
            <v>Scarp/dump/waste, Unknown Material Type</v>
          </cell>
          <cell r="I15" t="str">
            <v>Remediated</v>
          </cell>
        </row>
        <row r="16">
          <cell r="B16" t="str">
            <v>URS_120</v>
          </cell>
          <cell r="C16">
            <v>30657</v>
          </cell>
          <cell r="D16">
            <v>4</v>
          </cell>
          <cell r="E16">
            <v>2.7</v>
          </cell>
          <cell r="F16">
            <v>3</v>
          </cell>
          <cell r="G16">
            <v>3.1</v>
          </cell>
          <cell r="H16" t="str">
            <v>Scarp/dump/waste, Unknown Material Type</v>
          </cell>
          <cell r="I16" t="str">
            <v>Remediated</v>
          </cell>
        </row>
        <row r="17">
          <cell r="B17" t="str">
            <v>URS_177</v>
          </cell>
          <cell r="C17">
            <v>1684</v>
          </cell>
          <cell r="D17">
            <v>1</v>
          </cell>
          <cell r="E17">
            <v>3.9</v>
          </cell>
          <cell r="F17">
            <v>3</v>
          </cell>
          <cell r="G17">
            <v>2.95</v>
          </cell>
          <cell r="H17" t="str">
            <v>Scarp/dump/waste, Unknown Material Type</v>
          </cell>
          <cell r="I17" t="str">
            <v>Remediated</v>
          </cell>
        </row>
        <row r="18">
          <cell r="B18" t="str">
            <v>URS_182</v>
          </cell>
          <cell r="C18">
            <v>4582</v>
          </cell>
          <cell r="D18">
            <v>3</v>
          </cell>
          <cell r="E18">
            <v>2.6</v>
          </cell>
          <cell r="F18">
            <v>3</v>
          </cell>
          <cell r="G18">
            <v>2.85</v>
          </cell>
          <cell r="H18" t="str">
            <v>Scarp/dump/waste, Unknown Material Type</v>
          </cell>
          <cell r="I18" t="str">
            <v>Remediated</v>
          </cell>
        </row>
        <row r="19">
          <cell r="B19" t="str">
            <v>WS49</v>
          </cell>
          <cell r="C19">
            <v>1963</v>
          </cell>
          <cell r="D19">
            <v>2</v>
          </cell>
          <cell r="E19">
            <v>2.4</v>
          </cell>
          <cell r="F19">
            <v>3</v>
          </cell>
          <cell r="G19">
            <v>2.56</v>
          </cell>
          <cell r="H19" t="str">
            <v>Rotory Furnace Ore Stockpile</v>
          </cell>
          <cell r="I19" t="str">
            <v>Remediated</v>
          </cell>
        </row>
        <row r="20">
          <cell r="B20" t="str">
            <v>ES1</v>
          </cell>
          <cell r="C20">
            <v>1963</v>
          </cell>
          <cell r="D20">
            <v>2</v>
          </cell>
          <cell r="E20">
            <v>4</v>
          </cell>
          <cell r="F20">
            <v>5</v>
          </cell>
          <cell r="G20">
            <v>3.98</v>
          </cell>
          <cell r="H20" t="str">
            <v>Drainage eroding western margin of Mine Hill Furnace Calcines Dump</v>
          </cell>
          <cell r="I20" t="str">
            <v>Maintenance</v>
          </cell>
        </row>
        <row r="21">
          <cell r="B21" t="str">
            <v>ES12</v>
          </cell>
          <cell r="C21">
            <v>340142</v>
          </cell>
          <cell r="D21">
            <v>5</v>
          </cell>
          <cell r="E21">
            <v>4.0999999999999996</v>
          </cell>
          <cell r="F21">
            <v>2</v>
          </cell>
          <cell r="G21">
            <v>3.45</v>
          </cell>
          <cell r="H21" t="str">
            <v>Erosional Scar, Fill/Slope</v>
          </cell>
          <cell r="I21" t="str">
            <v>Maintenance</v>
          </cell>
        </row>
        <row r="22">
          <cell r="B22" t="str">
            <v>ES18</v>
          </cell>
          <cell r="C22">
            <v>3452</v>
          </cell>
          <cell r="D22">
            <v>3</v>
          </cell>
          <cell r="E22">
            <v>3.2</v>
          </cell>
          <cell r="F22">
            <v>3.5</v>
          </cell>
          <cell r="G22">
            <v>3.26</v>
          </cell>
          <cell r="H22" t="str">
            <v>Erosional Scar, Overburden Soil</v>
          </cell>
          <cell r="I22" t="str">
            <v>Extant</v>
          </cell>
        </row>
        <row r="23">
          <cell r="B23" t="str">
            <v>URS_156</v>
          </cell>
          <cell r="C23">
            <v>55855</v>
          </cell>
          <cell r="D23">
            <v>5</v>
          </cell>
          <cell r="E23">
            <v>3.8</v>
          </cell>
          <cell r="F23">
            <v>5</v>
          </cell>
          <cell r="G23">
            <v>4.51</v>
          </cell>
          <cell r="H23" t="str">
            <v>Scarp/dump/waste, Overburden Soil, Calcines</v>
          </cell>
          <cell r="I23" t="str">
            <v>--</v>
          </cell>
        </row>
        <row r="24">
          <cell r="B24" t="str">
            <v>WS59</v>
          </cell>
          <cell r="C24">
            <v>247170</v>
          </cell>
          <cell r="D24">
            <v>5</v>
          </cell>
          <cell r="E24">
            <v>3.8</v>
          </cell>
          <cell r="F24">
            <v>4.5</v>
          </cell>
          <cell r="G24">
            <v>4.33</v>
          </cell>
          <cell r="H24" t="str">
            <v>Contaminated Creek, South of Los Capitancillos Creek</v>
          </cell>
          <cell r="I24" t="str">
            <v>--</v>
          </cell>
        </row>
        <row r="25">
          <cell r="B25" t="str">
            <v>WS9</v>
          </cell>
          <cell r="C25">
            <v>77956</v>
          </cell>
          <cell r="D25">
            <v>5</v>
          </cell>
          <cell r="E25">
            <v>3</v>
          </cell>
          <cell r="F25">
            <v>5</v>
          </cell>
          <cell r="G25">
            <v>4.21</v>
          </cell>
          <cell r="H25" t="str">
            <v>Calcine Paved Road at North End of Gaudalupe Reservior</v>
          </cell>
          <cell r="I25" t="str">
            <v>--</v>
          </cell>
        </row>
        <row r="26">
          <cell r="B26" t="str">
            <v>WS24</v>
          </cell>
          <cell r="C26">
            <v>134163</v>
          </cell>
          <cell r="D26">
            <v>5</v>
          </cell>
          <cell r="E26">
            <v>3.6</v>
          </cell>
          <cell r="F26">
            <v>4</v>
          </cell>
          <cell r="G26">
            <v>4.05</v>
          </cell>
          <cell r="H26" t="str">
            <v>America Mine Dump; Main American Mine Dump Site</v>
          </cell>
          <cell r="I26" t="str">
            <v>--</v>
          </cell>
        </row>
        <row r="27">
          <cell r="B27" t="str">
            <v>ES6</v>
          </cell>
          <cell r="C27">
            <v>11859</v>
          </cell>
          <cell r="D27">
            <v>4</v>
          </cell>
          <cell r="E27">
            <v>4</v>
          </cell>
          <cell r="F27">
            <v>4</v>
          </cell>
          <cell r="G27">
            <v>3.98</v>
          </cell>
          <cell r="H27" t="str">
            <v>Erosional Scar, Overburden Soil</v>
          </cell>
          <cell r="I27" t="str">
            <v>--</v>
          </cell>
        </row>
        <row r="28">
          <cell r="B28" t="str">
            <v>WS43</v>
          </cell>
          <cell r="C28">
            <v>9229</v>
          </cell>
          <cell r="D28">
            <v>4</v>
          </cell>
          <cell r="E28">
            <v>3.3</v>
          </cell>
          <cell r="F28">
            <v>4.5</v>
          </cell>
          <cell r="G28">
            <v>3.93</v>
          </cell>
          <cell r="H28" t="str">
            <v>Contaminated Colluvium Adjacent to Road, East Side of Juan Vega Opencut Area</v>
          </cell>
          <cell r="I28" t="str">
            <v>--</v>
          </cell>
        </row>
        <row r="29">
          <cell r="B29" t="str">
            <v>WS48</v>
          </cell>
          <cell r="C29">
            <v>173627</v>
          </cell>
          <cell r="D29">
            <v>5</v>
          </cell>
          <cell r="E29">
            <v>3.7</v>
          </cell>
          <cell r="F29">
            <v>3.5</v>
          </cell>
          <cell r="G29">
            <v>3.87</v>
          </cell>
          <cell r="H29" t="str">
            <v>Delgade Tunnel Dump and Opencut</v>
          </cell>
          <cell r="I29" t="str">
            <v>--</v>
          </cell>
        </row>
        <row r="30">
          <cell r="B30" t="str">
            <v>WS52</v>
          </cell>
          <cell r="C30">
            <v>459095</v>
          </cell>
          <cell r="D30">
            <v>5</v>
          </cell>
          <cell r="E30">
            <v>3.7</v>
          </cell>
          <cell r="F30">
            <v>3.5</v>
          </cell>
          <cell r="G30">
            <v>3.87</v>
          </cell>
          <cell r="H30" t="str">
            <v>China or Main Tunnel Dump, Harry Shafts and Tunnel Dump</v>
          </cell>
          <cell r="I30" t="str">
            <v>--</v>
          </cell>
        </row>
        <row r="31">
          <cell r="B31" t="str">
            <v>URS_162</v>
          </cell>
          <cell r="C31">
            <v>184975</v>
          </cell>
          <cell r="D31">
            <v>5</v>
          </cell>
          <cell r="E31">
            <v>3</v>
          </cell>
          <cell r="F31">
            <v>4</v>
          </cell>
          <cell r="G31">
            <v>3.81</v>
          </cell>
          <cell r="H31" t="str">
            <v>Scarp/dump/waste, Calcines, Soil, Overburden Soil</v>
          </cell>
          <cell r="I31" t="str">
            <v>--</v>
          </cell>
        </row>
        <row r="32">
          <cell r="B32" t="str">
            <v>WS68</v>
          </cell>
          <cell r="C32">
            <v>227907</v>
          </cell>
          <cell r="D32">
            <v>5</v>
          </cell>
          <cell r="E32">
            <v>3.9</v>
          </cell>
          <cell r="F32">
            <v>3</v>
          </cell>
          <cell r="G32">
            <v>3.78</v>
          </cell>
          <cell r="H32" t="str">
            <v>Dump West of Mine Hill Opencut</v>
          </cell>
          <cell r="I32" t="str">
            <v>--</v>
          </cell>
        </row>
        <row r="33">
          <cell r="B33" t="str">
            <v>ES9</v>
          </cell>
          <cell r="C33">
            <v>231523</v>
          </cell>
          <cell r="D33">
            <v>5</v>
          </cell>
          <cell r="E33">
            <v>2.2999999999999998</v>
          </cell>
          <cell r="F33">
            <v>4.5</v>
          </cell>
          <cell r="G33">
            <v>3.73</v>
          </cell>
          <cell r="H33" t="str">
            <v>Erosional Scar, Overburden Soil</v>
          </cell>
          <cell r="I33" t="str">
            <v>--</v>
          </cell>
        </row>
        <row r="34">
          <cell r="B34" t="str">
            <v>WS61</v>
          </cell>
          <cell r="C34">
            <v>363088</v>
          </cell>
          <cell r="D34">
            <v>5</v>
          </cell>
          <cell r="E34">
            <v>3.5</v>
          </cell>
          <cell r="F34">
            <v>3</v>
          </cell>
          <cell r="G34">
            <v>3.62</v>
          </cell>
          <cell r="H34" t="str">
            <v>Buena Vista Shaft, and Randol Dumps</v>
          </cell>
          <cell r="I34" t="str">
            <v>--</v>
          </cell>
        </row>
        <row r="35">
          <cell r="B35" t="str">
            <v>WS40</v>
          </cell>
          <cell r="C35">
            <v>9355</v>
          </cell>
          <cell r="D35">
            <v>4</v>
          </cell>
          <cell r="E35">
            <v>2.9</v>
          </cell>
          <cell r="F35">
            <v>4</v>
          </cell>
          <cell r="G35">
            <v>3.58</v>
          </cell>
          <cell r="H35" t="str">
            <v>Contaminated Colluvium Adjacent to Haul Road, South Saint George Area</v>
          </cell>
          <cell r="I35" t="str">
            <v>--</v>
          </cell>
        </row>
        <row r="36">
          <cell r="B36" t="str">
            <v>URS_145</v>
          </cell>
          <cell r="C36">
            <v>88188</v>
          </cell>
          <cell r="D36">
            <v>5</v>
          </cell>
          <cell r="E36">
            <v>2.8</v>
          </cell>
          <cell r="F36">
            <v>3.5</v>
          </cell>
          <cell r="G36">
            <v>3.53</v>
          </cell>
          <cell r="H36" t="str">
            <v>Scarp/dump/waste, Overburden Soil</v>
          </cell>
          <cell r="I36" t="str">
            <v>--</v>
          </cell>
        </row>
        <row r="37">
          <cell r="B37" t="str">
            <v>URS_185</v>
          </cell>
          <cell r="C37">
            <v>9919</v>
          </cell>
          <cell r="D37">
            <v>4</v>
          </cell>
          <cell r="E37">
            <v>3.3</v>
          </cell>
          <cell r="F37">
            <v>3.5</v>
          </cell>
          <cell r="G37">
            <v>3.53</v>
          </cell>
          <cell r="H37" t="str">
            <v>Scarp/dump/waste, Overburden Soil</v>
          </cell>
          <cell r="I37" t="str">
            <v>--</v>
          </cell>
        </row>
        <row r="38">
          <cell r="B38" t="str">
            <v>WS38</v>
          </cell>
          <cell r="C38">
            <v>1963</v>
          </cell>
          <cell r="D38">
            <v>2</v>
          </cell>
          <cell r="E38">
            <v>2.8</v>
          </cell>
          <cell r="F38">
            <v>5</v>
          </cell>
          <cell r="G38">
            <v>3.53</v>
          </cell>
          <cell r="H38" t="str">
            <v>Calcines Dump adjacent to dismantled retort from 1950s</v>
          </cell>
          <cell r="I38" t="str">
            <v>--</v>
          </cell>
        </row>
        <row r="39">
          <cell r="B39" t="str">
            <v>WS58</v>
          </cell>
          <cell r="C39">
            <v>97519</v>
          </cell>
          <cell r="D39">
            <v>5</v>
          </cell>
          <cell r="E39">
            <v>3.3</v>
          </cell>
          <cell r="F39">
            <v>3</v>
          </cell>
          <cell r="G39">
            <v>3.51</v>
          </cell>
          <cell r="H39" t="str">
            <v>Contaminated Creek, Deep Gulch Creek</v>
          </cell>
          <cell r="I39" t="str">
            <v>--</v>
          </cell>
        </row>
        <row r="40">
          <cell r="B40" t="str">
            <v>URS_154</v>
          </cell>
          <cell r="C40">
            <v>15184</v>
          </cell>
          <cell r="D40">
            <v>4</v>
          </cell>
          <cell r="E40">
            <v>3.8</v>
          </cell>
          <cell r="F40">
            <v>3</v>
          </cell>
          <cell r="G40">
            <v>3.51</v>
          </cell>
          <cell r="H40" t="str">
            <v>Scarp/dump/waste, Unknown Material Type</v>
          </cell>
          <cell r="I40" t="str">
            <v>--</v>
          </cell>
        </row>
        <row r="41">
          <cell r="B41" t="str">
            <v>ES8</v>
          </cell>
          <cell r="C41">
            <v>137948</v>
          </cell>
          <cell r="D41">
            <v>5</v>
          </cell>
          <cell r="E41">
            <v>2.7</v>
          </cell>
          <cell r="F41">
            <v>3.5</v>
          </cell>
          <cell r="G41">
            <v>3.5</v>
          </cell>
          <cell r="H41" t="str">
            <v>Erosional Scar, Overburden Soil</v>
          </cell>
          <cell r="I41" t="str">
            <v>--</v>
          </cell>
        </row>
        <row r="42">
          <cell r="B42" t="str">
            <v>URS_273</v>
          </cell>
          <cell r="C42">
            <v>44136</v>
          </cell>
          <cell r="D42">
            <v>5</v>
          </cell>
          <cell r="E42">
            <v>2.7</v>
          </cell>
          <cell r="F42">
            <v>3.5</v>
          </cell>
          <cell r="G42">
            <v>3.5</v>
          </cell>
          <cell r="H42" t="str">
            <v>Unnamed Road West of San Francisco Opencut</v>
          </cell>
          <cell r="I42" t="str">
            <v>--</v>
          </cell>
        </row>
        <row r="43">
          <cell r="B43" t="str">
            <v>URS_214</v>
          </cell>
          <cell r="C43">
            <v>75408</v>
          </cell>
          <cell r="D43">
            <v>5</v>
          </cell>
          <cell r="E43">
            <v>2.7</v>
          </cell>
          <cell r="F43">
            <v>3.5</v>
          </cell>
          <cell r="G43">
            <v>3.47</v>
          </cell>
          <cell r="H43" t="str">
            <v>Scarp/dump/waste, Overburden</v>
          </cell>
          <cell r="I43" t="str">
            <v>--</v>
          </cell>
        </row>
        <row r="44">
          <cell r="B44" t="str">
            <v>WS23</v>
          </cell>
          <cell r="C44">
            <v>77294</v>
          </cell>
          <cell r="D44">
            <v>5</v>
          </cell>
          <cell r="E44">
            <v>2.7</v>
          </cell>
          <cell r="F44">
            <v>3.5</v>
          </cell>
          <cell r="G44">
            <v>3.47</v>
          </cell>
          <cell r="H44" t="str">
            <v>Contaminated Creek, Los Capitancillos Creek to Guadalupe Reservoir</v>
          </cell>
          <cell r="I44" t="str">
            <v>--</v>
          </cell>
        </row>
        <row r="45">
          <cell r="B45" t="str">
            <v>WS70</v>
          </cell>
          <cell r="C45">
            <v>29361</v>
          </cell>
          <cell r="D45">
            <v>4</v>
          </cell>
          <cell r="E45">
            <v>3.2</v>
          </cell>
          <cell r="F45">
            <v>3.5</v>
          </cell>
          <cell r="G45">
            <v>3.46</v>
          </cell>
          <cell r="H45" t="str">
            <v>Waste Site SE of Harry Tunnel</v>
          </cell>
          <cell r="I45" t="str">
            <v>--</v>
          </cell>
        </row>
        <row r="46">
          <cell r="B46" t="str">
            <v>URS_161</v>
          </cell>
          <cell r="C46">
            <v>2718</v>
          </cell>
          <cell r="D46">
            <v>2</v>
          </cell>
          <cell r="E46">
            <v>4.0999999999999996</v>
          </cell>
          <cell r="F46">
            <v>3.5</v>
          </cell>
          <cell r="G46">
            <v>3.45</v>
          </cell>
          <cell r="H46" t="str">
            <v>Scarp/dump/waste, Overburden Soil</v>
          </cell>
          <cell r="I46" t="str">
            <v>--</v>
          </cell>
        </row>
        <row r="47">
          <cell r="B47" t="str">
            <v>URS_274</v>
          </cell>
          <cell r="C47">
            <v>83742</v>
          </cell>
          <cell r="D47">
            <v>5</v>
          </cell>
          <cell r="E47">
            <v>3.5</v>
          </cell>
          <cell r="F47">
            <v>2.5</v>
          </cell>
          <cell r="G47">
            <v>3.41</v>
          </cell>
          <cell r="H47" t="str">
            <v>Soil</v>
          </cell>
          <cell r="I47" t="str">
            <v>--</v>
          </cell>
        </row>
        <row r="48">
          <cell r="B48" t="str">
            <v>WS15</v>
          </cell>
          <cell r="C48">
            <v>517225</v>
          </cell>
          <cell r="D48">
            <v>5</v>
          </cell>
          <cell r="E48">
            <v>3</v>
          </cell>
          <cell r="F48">
            <v>3</v>
          </cell>
          <cell r="G48">
            <v>3.41</v>
          </cell>
          <cell r="H48" t="str">
            <v>Providencia Opencut, with waste piles downslope</v>
          </cell>
          <cell r="I48" t="str">
            <v>--</v>
          </cell>
        </row>
        <row r="49">
          <cell r="B49" t="str">
            <v>WS65</v>
          </cell>
          <cell r="C49">
            <v>18540</v>
          </cell>
          <cell r="D49">
            <v>4</v>
          </cell>
          <cell r="E49">
            <v>2.9</v>
          </cell>
          <cell r="F49">
            <v>3.5</v>
          </cell>
          <cell r="G49">
            <v>3.37</v>
          </cell>
          <cell r="H49" t="str">
            <v>Guadalupe Reservoir shoreline overburden</v>
          </cell>
          <cell r="I49" t="str">
            <v>--</v>
          </cell>
        </row>
        <row r="50">
          <cell r="B50" t="str">
            <v>WS36b</v>
          </cell>
          <cell r="C50">
            <v>37420</v>
          </cell>
          <cell r="D50">
            <v>4</v>
          </cell>
          <cell r="E50">
            <v>3.4</v>
          </cell>
          <cell r="F50">
            <v>3</v>
          </cell>
          <cell r="G50">
            <v>3.35</v>
          </cell>
          <cell r="H50" t="str">
            <v>Satellite Day Tunnel Dump</v>
          </cell>
          <cell r="I50" t="str">
            <v>--</v>
          </cell>
        </row>
        <row r="51">
          <cell r="B51" t="str">
            <v>WS2</v>
          </cell>
          <cell r="C51">
            <v>1963</v>
          </cell>
          <cell r="D51">
            <v>2</v>
          </cell>
          <cell r="E51">
            <v>2.4</v>
          </cell>
          <cell r="F51">
            <v>5</v>
          </cell>
          <cell r="G51">
            <v>3.34</v>
          </cell>
          <cell r="H51" t="str">
            <v>Senator Mine Furnace Site</v>
          </cell>
          <cell r="I51" t="str">
            <v>--</v>
          </cell>
        </row>
        <row r="52">
          <cell r="B52" t="str">
            <v>WS3b</v>
          </cell>
          <cell r="C52">
            <v>49346</v>
          </cell>
          <cell r="D52">
            <v>5</v>
          </cell>
          <cell r="E52">
            <v>2.8</v>
          </cell>
          <cell r="F52">
            <v>3</v>
          </cell>
          <cell r="G52">
            <v>3.33</v>
          </cell>
          <cell r="H52" t="str">
            <v>Scarp/dump/waste, Unknown Material Type</v>
          </cell>
          <cell r="I52" t="str">
            <v>--</v>
          </cell>
        </row>
        <row r="53">
          <cell r="B53" t="str">
            <v>WS39</v>
          </cell>
          <cell r="C53">
            <v>33032</v>
          </cell>
          <cell r="D53">
            <v>4</v>
          </cell>
          <cell r="E53">
            <v>3.3</v>
          </cell>
          <cell r="F53">
            <v>3</v>
          </cell>
          <cell r="G53">
            <v>3.32</v>
          </cell>
          <cell r="H53" t="str">
            <v>Scarp/dump/waste, Soil, Overburden, Ferric Slag</v>
          </cell>
          <cell r="I53" t="str">
            <v>--</v>
          </cell>
        </row>
        <row r="54">
          <cell r="B54" t="str">
            <v>WS20</v>
          </cell>
          <cell r="C54">
            <v>124587</v>
          </cell>
          <cell r="D54">
            <v>5</v>
          </cell>
          <cell r="E54">
            <v>3.3</v>
          </cell>
          <cell r="F54">
            <v>2.5</v>
          </cell>
          <cell r="G54">
            <v>3.31</v>
          </cell>
          <cell r="H54" t="str">
            <v>Contaminated Creek, Map of Area of IS-5 Unnamed Creek near Mockingbird Hil</v>
          </cell>
          <cell r="I54" t="str">
            <v>--</v>
          </cell>
        </row>
        <row r="55">
          <cell r="B55" t="str">
            <v>WS13</v>
          </cell>
          <cell r="C55">
            <v>1963</v>
          </cell>
          <cell r="D55">
            <v>2</v>
          </cell>
          <cell r="E55">
            <v>2.2999999999999998</v>
          </cell>
          <cell r="F55">
            <v>5</v>
          </cell>
          <cell r="G55">
            <v>3.31</v>
          </cell>
          <cell r="H55" t="str">
            <v>Enriquitta Mine Retort Site</v>
          </cell>
          <cell r="I55" t="str">
            <v>--</v>
          </cell>
        </row>
        <row r="56">
          <cell r="B56" t="str">
            <v>ES5</v>
          </cell>
          <cell r="C56">
            <v>20406</v>
          </cell>
          <cell r="D56">
            <v>4</v>
          </cell>
          <cell r="E56">
            <v>2.7</v>
          </cell>
          <cell r="F56">
            <v>3.5</v>
          </cell>
          <cell r="G56">
            <v>3.3</v>
          </cell>
          <cell r="H56" t="str">
            <v>Erosional Scar, Overburden Soil</v>
          </cell>
          <cell r="I56" t="str">
            <v>--</v>
          </cell>
        </row>
        <row r="57">
          <cell r="B57" t="str">
            <v>WS5</v>
          </cell>
          <cell r="C57">
            <v>63129</v>
          </cell>
          <cell r="D57">
            <v>5</v>
          </cell>
          <cell r="E57">
            <v>2.2000000000000002</v>
          </cell>
          <cell r="F57">
            <v>3.5</v>
          </cell>
          <cell r="G57">
            <v>3.29</v>
          </cell>
          <cell r="H57" t="str">
            <v>Los Capitancillos Creek, Creek at North End of Park near McAbee Road</v>
          </cell>
          <cell r="I57" t="str">
            <v>--</v>
          </cell>
        </row>
        <row r="58">
          <cell r="B58" t="str">
            <v>WS31b</v>
          </cell>
          <cell r="C58">
            <v>133850</v>
          </cell>
          <cell r="D58">
            <v>5</v>
          </cell>
          <cell r="E58">
            <v>2.7</v>
          </cell>
          <cell r="F58">
            <v>3</v>
          </cell>
          <cell r="G58">
            <v>3.28</v>
          </cell>
          <cell r="H58" t="str">
            <v>Dump Site East of Almaden Shaft</v>
          </cell>
          <cell r="I58" t="str">
            <v>--</v>
          </cell>
        </row>
        <row r="59">
          <cell r="B59" t="str">
            <v>WS7b</v>
          </cell>
          <cell r="C59">
            <v>1964</v>
          </cell>
          <cell r="D59">
            <v>2</v>
          </cell>
          <cell r="E59">
            <v>2.2000000000000002</v>
          </cell>
          <cell r="F59">
            <v>5</v>
          </cell>
          <cell r="G59">
            <v>3.27</v>
          </cell>
          <cell r="H59" t="str">
            <v>San Mateo Calcines Pile</v>
          </cell>
          <cell r="I59" t="str">
            <v>--</v>
          </cell>
        </row>
        <row r="60">
          <cell r="B60" t="str">
            <v>URS_150</v>
          </cell>
          <cell r="C60">
            <v>9612</v>
          </cell>
          <cell r="D60">
            <v>4</v>
          </cell>
          <cell r="E60">
            <v>3.2</v>
          </cell>
          <cell r="F60">
            <v>3</v>
          </cell>
          <cell r="G60">
            <v>3.27</v>
          </cell>
          <cell r="H60" t="str">
            <v>Scarp/dump/waste, Unknown Material Type</v>
          </cell>
          <cell r="I60" t="str">
            <v>--</v>
          </cell>
        </row>
        <row r="61">
          <cell r="B61" t="str">
            <v>WS60</v>
          </cell>
          <cell r="C61">
            <v>142480</v>
          </cell>
          <cell r="D61">
            <v>5</v>
          </cell>
          <cell r="E61">
            <v>4.0999999999999996</v>
          </cell>
          <cell r="F61">
            <v>1.5</v>
          </cell>
          <cell r="G61">
            <v>3.25</v>
          </cell>
          <cell r="H61" t="str">
            <v>Santa Isabel Shaft Dump</v>
          </cell>
          <cell r="I61" t="str">
            <v>--</v>
          </cell>
        </row>
        <row r="62">
          <cell r="B62" t="str">
            <v>URS_139</v>
          </cell>
          <cell r="C62">
            <v>3183</v>
          </cell>
          <cell r="D62">
            <v>3</v>
          </cell>
          <cell r="E62">
            <v>3.6</v>
          </cell>
          <cell r="F62">
            <v>3</v>
          </cell>
          <cell r="G62">
            <v>3.23</v>
          </cell>
          <cell r="H62" t="str">
            <v>Scarp/dump/waste, Unknown Material Type</v>
          </cell>
          <cell r="I62" t="str">
            <v>--</v>
          </cell>
        </row>
        <row r="63">
          <cell r="B63" t="str">
            <v>WS64d</v>
          </cell>
          <cell r="C63">
            <v>21785</v>
          </cell>
          <cell r="D63">
            <v>4</v>
          </cell>
          <cell r="E63">
            <v>3</v>
          </cell>
          <cell r="F63">
            <v>3</v>
          </cell>
          <cell r="G63">
            <v>3.21</v>
          </cell>
          <cell r="H63" t="str">
            <v>Satellite Dump to Mine Hill Opencuts</v>
          </cell>
          <cell r="I63" t="str">
            <v>--</v>
          </cell>
        </row>
        <row r="64">
          <cell r="B64" t="str">
            <v>URS_144</v>
          </cell>
          <cell r="C64">
            <v>34214</v>
          </cell>
          <cell r="D64">
            <v>4</v>
          </cell>
          <cell r="E64">
            <v>3</v>
          </cell>
          <cell r="F64">
            <v>3</v>
          </cell>
          <cell r="G64">
            <v>3.21</v>
          </cell>
          <cell r="H64" t="str">
            <v>Scarp/dump/waste, Unknown Material Type</v>
          </cell>
          <cell r="I64" t="str">
            <v>--</v>
          </cell>
        </row>
        <row r="65">
          <cell r="B65" t="str">
            <v>URS_181</v>
          </cell>
          <cell r="C65">
            <v>9273</v>
          </cell>
          <cell r="D65">
            <v>4</v>
          </cell>
          <cell r="E65">
            <v>2.9</v>
          </cell>
          <cell r="F65">
            <v>3</v>
          </cell>
          <cell r="G65">
            <v>3.18</v>
          </cell>
          <cell r="H65" t="str">
            <v>Scarp/dump/waste, Unknown Material Type</v>
          </cell>
          <cell r="I65" t="str">
            <v>--</v>
          </cell>
        </row>
        <row r="66">
          <cell r="B66" t="str">
            <v>URS_102</v>
          </cell>
          <cell r="C66">
            <v>4353</v>
          </cell>
          <cell r="D66">
            <v>3</v>
          </cell>
          <cell r="E66">
            <v>3.4</v>
          </cell>
          <cell r="F66">
            <v>3</v>
          </cell>
          <cell r="G66">
            <v>3.16</v>
          </cell>
          <cell r="H66" t="str">
            <v>Scarp/dump/waste, Unknown Material Type</v>
          </cell>
          <cell r="I66" t="str">
            <v>--</v>
          </cell>
        </row>
        <row r="67">
          <cell r="B67" t="str">
            <v>ES11</v>
          </cell>
          <cell r="C67">
            <v>83777</v>
          </cell>
          <cell r="D67">
            <v>5</v>
          </cell>
          <cell r="E67">
            <v>2.4</v>
          </cell>
          <cell r="F67">
            <v>3</v>
          </cell>
          <cell r="G67">
            <v>3.16</v>
          </cell>
          <cell r="H67" t="str">
            <v>Erosional Scar, Unknown Material Type</v>
          </cell>
          <cell r="I67" t="str">
            <v>--</v>
          </cell>
        </row>
        <row r="68">
          <cell r="B68" t="str">
            <v>WS32</v>
          </cell>
          <cell r="C68">
            <v>50667</v>
          </cell>
          <cell r="D68">
            <v>5</v>
          </cell>
          <cell r="E68">
            <v>3.4</v>
          </cell>
          <cell r="F68">
            <v>2</v>
          </cell>
          <cell r="G68">
            <v>3.15</v>
          </cell>
          <cell r="H68" t="str">
            <v>Victoria Shaft Dump</v>
          </cell>
          <cell r="I68" t="str">
            <v>--</v>
          </cell>
        </row>
        <row r="69">
          <cell r="B69" t="str">
            <v>URS_212</v>
          </cell>
          <cell r="C69">
            <v>15102</v>
          </cell>
          <cell r="D69">
            <v>4</v>
          </cell>
          <cell r="E69">
            <v>2.8</v>
          </cell>
          <cell r="F69">
            <v>3</v>
          </cell>
          <cell r="G69">
            <v>3.13</v>
          </cell>
          <cell r="H69" t="str">
            <v>Scarp/dump/waste, Unknown Material Type</v>
          </cell>
          <cell r="I69" t="str">
            <v>--</v>
          </cell>
        </row>
        <row r="70">
          <cell r="B70" t="str">
            <v>ES4</v>
          </cell>
          <cell r="C70">
            <v>13357</v>
          </cell>
          <cell r="D70">
            <v>4</v>
          </cell>
          <cell r="E70">
            <v>3.8</v>
          </cell>
          <cell r="F70">
            <v>2</v>
          </cell>
          <cell r="G70">
            <v>3.13</v>
          </cell>
          <cell r="H70" t="str">
            <v>Erosional Scar, Soil</v>
          </cell>
          <cell r="I70" t="str">
            <v>--</v>
          </cell>
        </row>
        <row r="71">
          <cell r="B71" t="str">
            <v>URS_272</v>
          </cell>
          <cell r="C71">
            <v>16959</v>
          </cell>
          <cell r="D71">
            <v>4</v>
          </cell>
          <cell r="E71">
            <v>1.8</v>
          </cell>
          <cell r="F71">
            <v>4</v>
          </cell>
          <cell r="G71">
            <v>3.11</v>
          </cell>
          <cell r="H71" t="str">
            <v>Colluvium Along Road South of San Cristobal Tunnel</v>
          </cell>
          <cell r="I71" t="str">
            <v>--</v>
          </cell>
        </row>
        <row r="72">
          <cell r="B72" t="str">
            <v>URS_202</v>
          </cell>
          <cell r="C72">
            <v>2425</v>
          </cell>
          <cell r="D72">
            <v>2</v>
          </cell>
          <cell r="E72">
            <v>3.8</v>
          </cell>
          <cell r="F72">
            <v>3</v>
          </cell>
          <cell r="G72">
            <v>3.11</v>
          </cell>
          <cell r="H72" t="str">
            <v>Scarp/dump/waste, Unknown Material Type</v>
          </cell>
          <cell r="I72" t="str">
            <v>--</v>
          </cell>
        </row>
        <row r="73">
          <cell r="B73" t="str">
            <v>URS_180</v>
          </cell>
          <cell r="C73">
            <v>11054</v>
          </cell>
          <cell r="D73">
            <v>4</v>
          </cell>
          <cell r="E73">
            <v>2.7</v>
          </cell>
          <cell r="F73">
            <v>3</v>
          </cell>
          <cell r="G73">
            <v>3.09</v>
          </cell>
          <cell r="H73" t="str">
            <v>Scarp/dump/waste, Unknown Material Type</v>
          </cell>
          <cell r="I73" t="str">
            <v>--</v>
          </cell>
        </row>
        <row r="74">
          <cell r="B74" t="str">
            <v>URS_109</v>
          </cell>
          <cell r="C74">
            <v>2851</v>
          </cell>
          <cell r="D74">
            <v>3</v>
          </cell>
          <cell r="E74">
            <v>3.2</v>
          </cell>
          <cell r="F74">
            <v>3</v>
          </cell>
          <cell r="G74">
            <v>3.08</v>
          </cell>
          <cell r="H74" t="str">
            <v>Scarp/dump/waste, Unknown Material Type</v>
          </cell>
          <cell r="I74" t="str">
            <v>--</v>
          </cell>
        </row>
        <row r="75">
          <cell r="B75" t="str">
            <v>URS_169</v>
          </cell>
          <cell r="C75">
            <v>99905</v>
          </cell>
          <cell r="D75">
            <v>5</v>
          </cell>
          <cell r="E75">
            <v>4.2</v>
          </cell>
          <cell r="F75">
            <v>1</v>
          </cell>
          <cell r="G75">
            <v>3.08</v>
          </cell>
          <cell r="H75" t="str">
            <v>Landslide, Soil</v>
          </cell>
          <cell r="I75" t="str">
            <v>--</v>
          </cell>
        </row>
        <row r="76">
          <cell r="B76" t="str">
            <v>WS61b</v>
          </cell>
          <cell r="C76">
            <v>8977</v>
          </cell>
          <cell r="D76">
            <v>4</v>
          </cell>
          <cell r="E76">
            <v>3.7</v>
          </cell>
          <cell r="F76">
            <v>2</v>
          </cell>
          <cell r="G76">
            <v>3.07</v>
          </cell>
          <cell r="H76" t="str">
            <v>Satellite Buena Vista Shaft Dump</v>
          </cell>
          <cell r="I76" t="str">
            <v>--</v>
          </cell>
        </row>
        <row r="77">
          <cell r="B77" t="str">
            <v>URS_178</v>
          </cell>
          <cell r="C77">
            <v>3084</v>
          </cell>
          <cell r="D77">
            <v>3</v>
          </cell>
          <cell r="E77">
            <v>3.2</v>
          </cell>
          <cell r="F77">
            <v>3</v>
          </cell>
          <cell r="G77">
            <v>3.07</v>
          </cell>
          <cell r="H77" t="str">
            <v>Scarp/dump/waste, Unknown Material Type</v>
          </cell>
          <cell r="I77" t="str">
            <v>--</v>
          </cell>
        </row>
        <row r="78">
          <cell r="B78" t="str">
            <v>WS69</v>
          </cell>
          <cell r="C78">
            <v>41881</v>
          </cell>
          <cell r="D78">
            <v>4</v>
          </cell>
          <cell r="E78">
            <v>2.6</v>
          </cell>
          <cell r="F78">
            <v>3</v>
          </cell>
          <cell r="G78">
            <v>3.06</v>
          </cell>
          <cell r="H78" t="str">
            <v>Waste Site East of Harry Tunnel</v>
          </cell>
          <cell r="I78" t="str">
            <v>--</v>
          </cell>
        </row>
        <row r="79">
          <cell r="B79" t="str">
            <v>ES10</v>
          </cell>
          <cell r="C79">
            <v>93426</v>
          </cell>
          <cell r="D79">
            <v>5</v>
          </cell>
          <cell r="E79">
            <v>2.1</v>
          </cell>
          <cell r="F79">
            <v>3</v>
          </cell>
          <cell r="G79">
            <v>3.06</v>
          </cell>
          <cell r="H79" t="str">
            <v>Erosional Scar, Unknown Material Type</v>
          </cell>
          <cell r="I79" t="str">
            <v>--</v>
          </cell>
        </row>
        <row r="80">
          <cell r="B80" t="str">
            <v>URS_129</v>
          </cell>
          <cell r="C80">
            <v>17420</v>
          </cell>
          <cell r="D80">
            <v>4</v>
          </cell>
          <cell r="E80">
            <v>2.6</v>
          </cell>
          <cell r="F80">
            <v>3</v>
          </cell>
          <cell r="G80">
            <v>3.05</v>
          </cell>
          <cell r="H80" t="str">
            <v>Scarp/dump/waste, Unknown Material Type</v>
          </cell>
          <cell r="I80" t="str">
            <v>--</v>
          </cell>
        </row>
        <row r="81">
          <cell r="B81" t="str">
            <v>URS_138</v>
          </cell>
          <cell r="C81">
            <v>23391</v>
          </cell>
          <cell r="D81">
            <v>4</v>
          </cell>
          <cell r="E81">
            <v>2.6</v>
          </cell>
          <cell r="F81">
            <v>3</v>
          </cell>
          <cell r="G81">
            <v>3.05</v>
          </cell>
          <cell r="H81" t="str">
            <v>Scarp/dump/waste, Unknown Material Type</v>
          </cell>
          <cell r="I81" t="str">
            <v>--</v>
          </cell>
        </row>
        <row r="82">
          <cell r="B82" t="str">
            <v>URS_206</v>
          </cell>
          <cell r="C82">
            <v>2666</v>
          </cell>
          <cell r="D82">
            <v>2</v>
          </cell>
          <cell r="E82">
            <v>3.6</v>
          </cell>
          <cell r="F82">
            <v>3</v>
          </cell>
          <cell r="G82">
            <v>3.05</v>
          </cell>
          <cell r="H82" t="str">
            <v>Scarp/dump/waste, Unknown Material Type</v>
          </cell>
          <cell r="I82" t="str">
            <v>--</v>
          </cell>
        </row>
        <row r="83">
          <cell r="B83" t="str">
            <v>URS_166</v>
          </cell>
          <cell r="C83">
            <v>9188</v>
          </cell>
          <cell r="D83">
            <v>4</v>
          </cell>
          <cell r="E83">
            <v>2.6</v>
          </cell>
          <cell r="F83">
            <v>3</v>
          </cell>
          <cell r="G83">
            <v>3.05</v>
          </cell>
          <cell r="H83" t="str">
            <v>Scarp/dump/waste, Unknown Material Type</v>
          </cell>
          <cell r="I83" t="str">
            <v>--</v>
          </cell>
        </row>
        <row r="84">
          <cell r="B84" t="str">
            <v>URS_167</v>
          </cell>
          <cell r="C84">
            <v>3265</v>
          </cell>
          <cell r="D84">
            <v>3</v>
          </cell>
          <cell r="E84">
            <v>3.1</v>
          </cell>
          <cell r="F84">
            <v>3</v>
          </cell>
          <cell r="G84">
            <v>3.05</v>
          </cell>
          <cell r="H84" t="str">
            <v>Scarp/dump/waste, Unknown Material Type</v>
          </cell>
          <cell r="I84" t="str">
            <v>--</v>
          </cell>
        </row>
        <row r="85">
          <cell r="B85" t="str">
            <v>WS55</v>
          </cell>
          <cell r="C85">
            <v>1963</v>
          </cell>
          <cell r="D85">
            <v>2</v>
          </cell>
          <cell r="E85">
            <v>3.1</v>
          </cell>
          <cell r="F85">
            <v>3.5</v>
          </cell>
          <cell r="G85">
            <v>3.05</v>
          </cell>
          <cell r="H85" t="str">
            <v>Opencut below PG&amp;E Transmission Lines, South Side of Deep Gulch</v>
          </cell>
          <cell r="I85" t="str">
            <v>--</v>
          </cell>
        </row>
        <row r="86">
          <cell r="B86" t="str">
            <v>URS_123</v>
          </cell>
          <cell r="C86">
            <v>8978</v>
          </cell>
          <cell r="D86">
            <v>4</v>
          </cell>
          <cell r="E86">
            <v>2.6</v>
          </cell>
          <cell r="F86">
            <v>3</v>
          </cell>
          <cell r="G86">
            <v>3.02</v>
          </cell>
          <cell r="H86" t="str">
            <v>Scarp/dump/waste, Unknown Material Type</v>
          </cell>
          <cell r="I86" t="str">
            <v>--</v>
          </cell>
        </row>
        <row r="87">
          <cell r="B87" t="str">
            <v>URS_179</v>
          </cell>
          <cell r="C87">
            <v>6317</v>
          </cell>
          <cell r="D87">
            <v>3</v>
          </cell>
          <cell r="E87">
            <v>3.1</v>
          </cell>
          <cell r="F87">
            <v>3</v>
          </cell>
          <cell r="G87">
            <v>3.02</v>
          </cell>
          <cell r="H87" t="str">
            <v>Scarp/dump/waste, Unknown Material Type</v>
          </cell>
          <cell r="I87" t="str">
            <v>--</v>
          </cell>
        </row>
        <row r="88">
          <cell r="B88" t="str">
            <v>URS_140</v>
          </cell>
          <cell r="C88">
            <v>2661</v>
          </cell>
          <cell r="D88">
            <v>2</v>
          </cell>
          <cell r="E88">
            <v>3.5</v>
          </cell>
          <cell r="F88">
            <v>3</v>
          </cell>
          <cell r="G88">
            <v>3.02</v>
          </cell>
          <cell r="H88" t="str">
            <v>Scarp/dump/waste, Unknown Material Type</v>
          </cell>
          <cell r="I88" t="str">
            <v>--</v>
          </cell>
        </row>
        <row r="89">
          <cell r="B89" t="str">
            <v>URS_147</v>
          </cell>
          <cell r="C89">
            <v>8604</v>
          </cell>
          <cell r="D89">
            <v>3</v>
          </cell>
          <cell r="E89">
            <v>3</v>
          </cell>
          <cell r="F89">
            <v>3</v>
          </cell>
          <cell r="G89">
            <v>3</v>
          </cell>
          <cell r="H89" t="str">
            <v>Scarp/dump/waste, Unknown Material Type</v>
          </cell>
          <cell r="I89" t="str">
            <v>--</v>
          </cell>
        </row>
        <row r="90">
          <cell r="B90" t="str">
            <v>WS33</v>
          </cell>
          <cell r="C90">
            <v>64035</v>
          </cell>
          <cell r="D90">
            <v>5</v>
          </cell>
          <cell r="E90">
            <v>4</v>
          </cell>
          <cell r="F90">
            <v>1</v>
          </cell>
          <cell r="G90">
            <v>3</v>
          </cell>
          <cell r="H90" t="str">
            <v>Randol Shaft Dump</v>
          </cell>
          <cell r="I90" t="str">
            <v>--</v>
          </cell>
        </row>
        <row r="91">
          <cell r="B91" t="str">
            <v>WS53b</v>
          </cell>
          <cell r="C91">
            <v>9854</v>
          </cell>
          <cell r="D91">
            <v>4</v>
          </cell>
          <cell r="E91">
            <v>3.5</v>
          </cell>
          <cell r="F91">
            <v>2</v>
          </cell>
          <cell r="G91">
            <v>3</v>
          </cell>
          <cell r="H91" t="str">
            <v>Open Cut Dump</v>
          </cell>
          <cell r="I91" t="str">
            <v>--</v>
          </cell>
        </row>
        <row r="92">
          <cell r="B92" t="str">
            <v>URS_101</v>
          </cell>
          <cell r="C92">
            <v>3031</v>
          </cell>
          <cell r="D92">
            <v>3</v>
          </cell>
          <cell r="E92">
            <v>3</v>
          </cell>
          <cell r="F92">
            <v>3</v>
          </cell>
          <cell r="G92">
            <v>2.99</v>
          </cell>
          <cell r="H92" t="str">
            <v>Scarp/dump/waste, Unknown Material Type</v>
          </cell>
          <cell r="I92" t="str">
            <v>--</v>
          </cell>
        </row>
        <row r="93">
          <cell r="B93" t="str">
            <v>WS54d</v>
          </cell>
          <cell r="C93">
            <v>4172</v>
          </cell>
          <cell r="D93">
            <v>3</v>
          </cell>
          <cell r="E93">
            <v>2.9</v>
          </cell>
          <cell r="F93">
            <v>3</v>
          </cell>
          <cell r="G93">
            <v>2.97</v>
          </cell>
          <cell r="H93" t="str">
            <v>Satellite Deep Gulch Tunnel Dump</v>
          </cell>
          <cell r="I93" t="str">
            <v>--</v>
          </cell>
        </row>
        <row r="94">
          <cell r="B94" t="str">
            <v>URS_157</v>
          </cell>
          <cell r="C94">
            <v>2630</v>
          </cell>
          <cell r="D94">
            <v>2</v>
          </cell>
          <cell r="E94">
            <v>3.4</v>
          </cell>
          <cell r="F94">
            <v>3</v>
          </cell>
          <cell r="G94">
            <v>2.97</v>
          </cell>
          <cell r="H94" t="str">
            <v>Scarp/dump/waste, Unknown Material Type</v>
          </cell>
          <cell r="I94" t="str">
            <v>--</v>
          </cell>
        </row>
        <row r="95">
          <cell r="B95" t="str">
            <v>URS_204</v>
          </cell>
          <cell r="C95">
            <v>22324</v>
          </cell>
          <cell r="D95">
            <v>4</v>
          </cell>
          <cell r="E95">
            <v>3.4</v>
          </cell>
          <cell r="F95">
            <v>2</v>
          </cell>
          <cell r="G95">
            <v>2.97</v>
          </cell>
          <cell r="H95" t="str">
            <v>Scarp/dump/waste, Soil</v>
          </cell>
          <cell r="I95" t="str">
            <v>--</v>
          </cell>
        </row>
        <row r="96">
          <cell r="B96" t="str">
            <v>URS_142</v>
          </cell>
          <cell r="C96">
            <v>7982</v>
          </cell>
          <cell r="D96">
            <v>3</v>
          </cell>
          <cell r="E96">
            <v>2.9</v>
          </cell>
          <cell r="F96">
            <v>3</v>
          </cell>
          <cell r="G96">
            <v>2.95</v>
          </cell>
          <cell r="H96" t="str">
            <v>Scarp/dump/waste, Unknown Material Type</v>
          </cell>
          <cell r="I96" t="str">
            <v>--</v>
          </cell>
        </row>
        <row r="97">
          <cell r="B97" t="str">
            <v>WS36</v>
          </cell>
          <cell r="C97">
            <v>176001</v>
          </cell>
          <cell r="D97">
            <v>5</v>
          </cell>
          <cell r="E97">
            <v>3.4</v>
          </cell>
          <cell r="F97">
            <v>1.5</v>
          </cell>
          <cell r="G97">
            <v>2.95</v>
          </cell>
          <cell r="H97" t="str">
            <v>Day Tunnel Dump</v>
          </cell>
          <cell r="I97" t="str">
            <v>--</v>
          </cell>
        </row>
        <row r="98">
          <cell r="B98" t="str">
            <v>WS24b</v>
          </cell>
          <cell r="C98">
            <v>21415</v>
          </cell>
          <cell r="D98">
            <v>4</v>
          </cell>
          <cell r="E98">
            <v>3.4</v>
          </cell>
          <cell r="F98">
            <v>2</v>
          </cell>
          <cell r="G98">
            <v>2.95</v>
          </cell>
          <cell r="H98" t="str">
            <v>American Mine Satalite Portal Dump</v>
          </cell>
          <cell r="I98" t="str">
            <v>--</v>
          </cell>
        </row>
        <row r="99">
          <cell r="B99" t="str">
            <v>URS_155</v>
          </cell>
          <cell r="C99">
            <v>1229</v>
          </cell>
          <cell r="D99">
            <v>1</v>
          </cell>
          <cell r="E99">
            <v>3.9</v>
          </cell>
          <cell r="F99">
            <v>3</v>
          </cell>
          <cell r="G99">
            <v>2.94</v>
          </cell>
          <cell r="H99" t="str">
            <v>Scarp/dump/waste, Unknown Material Type</v>
          </cell>
          <cell r="I99" t="str">
            <v>--</v>
          </cell>
        </row>
        <row r="100">
          <cell r="B100" t="str">
            <v>ES3</v>
          </cell>
          <cell r="C100">
            <v>124763</v>
          </cell>
          <cell r="D100">
            <v>5</v>
          </cell>
          <cell r="E100">
            <v>2.9</v>
          </cell>
          <cell r="F100">
            <v>2</v>
          </cell>
          <cell r="G100">
            <v>2.94</v>
          </cell>
          <cell r="H100" t="str">
            <v>Erosional Scar, Soil</v>
          </cell>
          <cell r="I100" t="str">
            <v>--</v>
          </cell>
        </row>
        <row r="101">
          <cell r="B101" t="str">
            <v>WS18</v>
          </cell>
          <cell r="C101">
            <v>11651</v>
          </cell>
          <cell r="D101">
            <v>4</v>
          </cell>
          <cell r="E101">
            <v>2.2999999999999998</v>
          </cell>
          <cell r="F101">
            <v>3</v>
          </cell>
          <cell r="G101">
            <v>2.93</v>
          </cell>
          <cell r="H101" t="str">
            <v>Area of Contaminated Colluvium Along Road-Side, Mine Hill Trail Near North America Tunnel</v>
          </cell>
          <cell r="I101" t="str">
            <v>--</v>
          </cell>
        </row>
        <row r="102">
          <cell r="B102" t="str">
            <v>WS66</v>
          </cell>
          <cell r="C102">
            <v>26383</v>
          </cell>
          <cell r="D102">
            <v>4</v>
          </cell>
          <cell r="E102">
            <v>3.3</v>
          </cell>
          <cell r="F102">
            <v>2</v>
          </cell>
          <cell r="G102">
            <v>2.93</v>
          </cell>
          <cell r="H102" t="str">
            <v>April Tunnel Dump</v>
          </cell>
          <cell r="I102" t="str">
            <v>--</v>
          </cell>
        </row>
        <row r="103">
          <cell r="B103" t="str">
            <v>ES14</v>
          </cell>
          <cell r="C103">
            <v>45426</v>
          </cell>
          <cell r="D103">
            <v>5</v>
          </cell>
          <cell r="E103">
            <v>2.8</v>
          </cell>
          <cell r="F103">
            <v>2</v>
          </cell>
          <cell r="G103">
            <v>2.93</v>
          </cell>
          <cell r="H103" t="str">
            <v>Erosional Scar, Soil</v>
          </cell>
          <cell r="I103" t="str">
            <v>--</v>
          </cell>
        </row>
        <row r="104">
          <cell r="B104" t="str">
            <v>URS_211</v>
          </cell>
          <cell r="C104">
            <v>8306</v>
          </cell>
          <cell r="D104">
            <v>3</v>
          </cell>
          <cell r="E104">
            <v>2.8</v>
          </cell>
          <cell r="F104">
            <v>3</v>
          </cell>
          <cell r="G104">
            <v>2.93</v>
          </cell>
          <cell r="H104" t="str">
            <v>Scarp/dump/waste, Unknown Material Type</v>
          </cell>
          <cell r="I104" t="str">
            <v>--</v>
          </cell>
        </row>
        <row r="105">
          <cell r="B105" t="str">
            <v>WS21</v>
          </cell>
          <cell r="C105">
            <v>99625</v>
          </cell>
          <cell r="D105">
            <v>5</v>
          </cell>
          <cell r="E105">
            <v>2.8</v>
          </cell>
          <cell r="F105">
            <v>2</v>
          </cell>
          <cell r="G105">
            <v>2.93</v>
          </cell>
          <cell r="H105" t="str">
            <v>Contaminated Creek, Unnamed Creek North of Cape Horn Pass</v>
          </cell>
          <cell r="I105" t="str">
            <v>--</v>
          </cell>
        </row>
        <row r="106">
          <cell r="B106" t="str">
            <v>URS_141</v>
          </cell>
          <cell r="C106">
            <v>1760</v>
          </cell>
          <cell r="D106">
            <v>1</v>
          </cell>
          <cell r="E106">
            <v>3.8</v>
          </cell>
          <cell r="F106">
            <v>3</v>
          </cell>
          <cell r="G106">
            <v>2.92</v>
          </cell>
          <cell r="H106" t="str">
            <v>Scarp/dump/waste, Unknown Material Type</v>
          </cell>
          <cell r="I106" t="str">
            <v>--</v>
          </cell>
        </row>
        <row r="107">
          <cell r="B107" t="str">
            <v>URS_130</v>
          </cell>
          <cell r="C107">
            <v>10425</v>
          </cell>
          <cell r="D107">
            <v>4</v>
          </cell>
          <cell r="E107">
            <v>2.2999999999999998</v>
          </cell>
          <cell r="F107">
            <v>3</v>
          </cell>
          <cell r="G107">
            <v>2.91</v>
          </cell>
          <cell r="H107" t="str">
            <v>Scarp/dump/waste, Unknown Material Type</v>
          </cell>
          <cell r="I107" t="str">
            <v>--</v>
          </cell>
        </row>
        <row r="108">
          <cell r="B108" t="str">
            <v>WS54f</v>
          </cell>
          <cell r="C108">
            <v>4358</v>
          </cell>
          <cell r="D108">
            <v>3</v>
          </cell>
          <cell r="E108">
            <v>2.7</v>
          </cell>
          <cell r="F108">
            <v>3</v>
          </cell>
          <cell r="G108">
            <v>2.9</v>
          </cell>
          <cell r="H108" t="str">
            <v>Satellite Deep Gulch Tunnel Dump</v>
          </cell>
          <cell r="I108" t="str">
            <v>--</v>
          </cell>
        </row>
        <row r="109">
          <cell r="B109" t="str">
            <v>WS54c</v>
          </cell>
          <cell r="C109">
            <v>2937</v>
          </cell>
          <cell r="D109">
            <v>3</v>
          </cell>
          <cell r="E109">
            <v>2.7</v>
          </cell>
          <cell r="F109">
            <v>3</v>
          </cell>
          <cell r="G109">
            <v>2.9</v>
          </cell>
          <cell r="H109" t="str">
            <v>Satellite Deep Gulch Tunnel Dump</v>
          </cell>
          <cell r="I109" t="str">
            <v>--</v>
          </cell>
        </row>
        <row r="110">
          <cell r="B110" t="str">
            <v>URS_119</v>
          </cell>
          <cell r="C110">
            <v>650</v>
          </cell>
          <cell r="D110">
            <v>1</v>
          </cell>
          <cell r="E110">
            <v>3.7</v>
          </cell>
          <cell r="F110">
            <v>3</v>
          </cell>
          <cell r="G110">
            <v>2.88</v>
          </cell>
          <cell r="H110" t="str">
            <v>Scarp/dump/waste, Unknown Material Type</v>
          </cell>
          <cell r="I110" t="str">
            <v>--</v>
          </cell>
        </row>
        <row r="111">
          <cell r="B111" t="str">
            <v>URS_107</v>
          </cell>
          <cell r="C111">
            <v>57924</v>
          </cell>
          <cell r="D111">
            <v>5</v>
          </cell>
          <cell r="E111">
            <v>3.7</v>
          </cell>
          <cell r="F111">
            <v>1</v>
          </cell>
          <cell r="G111">
            <v>2.87</v>
          </cell>
          <cell r="H111" t="str">
            <v>Landslide, Soil</v>
          </cell>
          <cell r="I111" t="str">
            <v>--</v>
          </cell>
        </row>
        <row r="112">
          <cell r="B112" t="str">
            <v>URS_108</v>
          </cell>
          <cell r="C112">
            <v>353330</v>
          </cell>
          <cell r="D112">
            <v>5</v>
          </cell>
          <cell r="E112">
            <v>3.7</v>
          </cell>
          <cell r="F112">
            <v>1</v>
          </cell>
          <cell r="G112">
            <v>2.87</v>
          </cell>
          <cell r="H112" t="str">
            <v>Landslide, Soil</v>
          </cell>
          <cell r="I112" t="str">
            <v>--</v>
          </cell>
        </row>
        <row r="113">
          <cell r="B113" t="str">
            <v>URS_191</v>
          </cell>
          <cell r="C113">
            <v>172106</v>
          </cell>
          <cell r="D113">
            <v>5</v>
          </cell>
          <cell r="E113">
            <v>3.7</v>
          </cell>
          <cell r="F113">
            <v>1</v>
          </cell>
          <cell r="G113">
            <v>2.87</v>
          </cell>
          <cell r="H113" t="str">
            <v>Landslide, Soil</v>
          </cell>
          <cell r="I113" t="str">
            <v>--</v>
          </cell>
        </row>
        <row r="114">
          <cell r="B114" t="str">
            <v>URS_146</v>
          </cell>
          <cell r="C114">
            <v>2664</v>
          </cell>
          <cell r="D114">
            <v>2</v>
          </cell>
          <cell r="E114">
            <v>3.2</v>
          </cell>
          <cell r="F114">
            <v>3</v>
          </cell>
          <cell r="G114">
            <v>2.86</v>
          </cell>
          <cell r="H114" t="str">
            <v>Scarp/dump/waste, Unknown Material Type</v>
          </cell>
          <cell r="I114" t="str">
            <v>--</v>
          </cell>
        </row>
        <row r="115">
          <cell r="B115" t="str">
            <v>WS64c</v>
          </cell>
          <cell r="C115">
            <v>11917</v>
          </cell>
          <cell r="D115">
            <v>4</v>
          </cell>
          <cell r="E115">
            <v>2.1</v>
          </cell>
          <cell r="F115">
            <v>3</v>
          </cell>
          <cell r="G115">
            <v>2.86</v>
          </cell>
          <cell r="H115" t="str">
            <v>Satellite Dump to Mine Hill Opencuts</v>
          </cell>
          <cell r="I115" t="str">
            <v>--</v>
          </cell>
        </row>
        <row r="116">
          <cell r="B116" t="str">
            <v>WS68b</v>
          </cell>
          <cell r="C116">
            <v>16096</v>
          </cell>
          <cell r="D116">
            <v>4</v>
          </cell>
          <cell r="E116">
            <v>2.1</v>
          </cell>
          <cell r="F116">
            <v>3</v>
          </cell>
          <cell r="G116">
            <v>2.85</v>
          </cell>
          <cell r="H116" t="str">
            <v>Scarp/dump/waste, Overburden</v>
          </cell>
          <cell r="I116" t="str">
            <v>--</v>
          </cell>
        </row>
        <row r="117">
          <cell r="B117" t="str">
            <v>WS54e</v>
          </cell>
          <cell r="C117">
            <v>5165</v>
          </cell>
          <cell r="D117">
            <v>3</v>
          </cell>
          <cell r="E117">
            <v>2.6</v>
          </cell>
          <cell r="F117">
            <v>3</v>
          </cell>
          <cell r="G117">
            <v>2.85</v>
          </cell>
          <cell r="H117" t="str">
            <v>Satellite Deep Gulch Tunnel Dump</v>
          </cell>
          <cell r="I117" t="str">
            <v>--</v>
          </cell>
        </row>
        <row r="118">
          <cell r="B118" t="str">
            <v>WS14</v>
          </cell>
          <cell r="C118">
            <v>1963</v>
          </cell>
          <cell r="D118">
            <v>1</v>
          </cell>
          <cell r="E118">
            <v>1.6</v>
          </cell>
          <cell r="F118">
            <v>5</v>
          </cell>
          <cell r="G118">
            <v>2.83</v>
          </cell>
          <cell r="H118" t="str">
            <v>Enriquita Mine Retort Calcines Pile</v>
          </cell>
          <cell r="I118" t="str">
            <v>--</v>
          </cell>
        </row>
        <row r="119">
          <cell r="B119" t="str">
            <v>WS24d</v>
          </cell>
          <cell r="C119">
            <v>10546</v>
          </cell>
          <cell r="D119">
            <v>4</v>
          </cell>
          <cell r="E119">
            <v>3.1</v>
          </cell>
          <cell r="F119">
            <v>2</v>
          </cell>
          <cell r="G119">
            <v>2.83</v>
          </cell>
          <cell r="H119" t="str">
            <v>American Mine Satalite Portal Dump</v>
          </cell>
          <cell r="I119" t="str">
            <v>--</v>
          </cell>
        </row>
        <row r="120">
          <cell r="B120" t="str">
            <v>ES16</v>
          </cell>
          <cell r="C120">
            <v>21857</v>
          </cell>
          <cell r="D120">
            <v>4</v>
          </cell>
          <cell r="E120">
            <v>3.1</v>
          </cell>
          <cell r="F120">
            <v>2</v>
          </cell>
          <cell r="G120">
            <v>2.83</v>
          </cell>
          <cell r="H120" t="str">
            <v>Erosional Scar, Soil</v>
          </cell>
          <cell r="I120" t="str">
            <v>--</v>
          </cell>
        </row>
        <row r="121">
          <cell r="B121" t="str">
            <v>WS30</v>
          </cell>
          <cell r="C121">
            <v>4433</v>
          </cell>
          <cell r="D121">
            <v>3</v>
          </cell>
          <cell r="E121">
            <v>3.1</v>
          </cell>
          <cell r="F121">
            <v>2.5</v>
          </cell>
          <cell r="G121">
            <v>2.83</v>
          </cell>
          <cell r="H121" t="str">
            <v>April Tunnel Dump</v>
          </cell>
          <cell r="I121" t="str">
            <v>--</v>
          </cell>
        </row>
        <row r="122">
          <cell r="B122" t="str">
            <v>WS24e</v>
          </cell>
          <cell r="C122">
            <v>3779</v>
          </cell>
          <cell r="D122">
            <v>3</v>
          </cell>
          <cell r="E122">
            <v>3.6</v>
          </cell>
          <cell r="F122">
            <v>2</v>
          </cell>
          <cell r="G122">
            <v>2.83</v>
          </cell>
          <cell r="H122" t="str">
            <v>American Mine Satalite Portal Dump</v>
          </cell>
          <cell r="I122" t="str">
            <v>--</v>
          </cell>
        </row>
        <row r="123">
          <cell r="B123" t="str">
            <v>WS24I</v>
          </cell>
          <cell r="C123">
            <v>3614</v>
          </cell>
          <cell r="D123">
            <v>3</v>
          </cell>
          <cell r="E123">
            <v>3.6</v>
          </cell>
          <cell r="F123">
            <v>2</v>
          </cell>
          <cell r="G123">
            <v>2.83</v>
          </cell>
          <cell r="H123" t="str">
            <v>American Mine Satalite Portal Dump</v>
          </cell>
          <cell r="I123" t="str">
            <v>--</v>
          </cell>
        </row>
        <row r="124">
          <cell r="B124" t="str">
            <v>WS54h</v>
          </cell>
          <cell r="C124">
            <v>3528</v>
          </cell>
          <cell r="D124">
            <v>3</v>
          </cell>
          <cell r="E124">
            <v>2.5</v>
          </cell>
          <cell r="F124">
            <v>3</v>
          </cell>
          <cell r="G124">
            <v>2.82</v>
          </cell>
          <cell r="H124" t="str">
            <v>Satellite Deep Gulch Tunnel Dump</v>
          </cell>
          <cell r="I124" t="str">
            <v>--</v>
          </cell>
        </row>
        <row r="125">
          <cell r="B125" t="str">
            <v>URS_124</v>
          </cell>
          <cell r="C125">
            <v>601750</v>
          </cell>
          <cell r="D125">
            <v>5</v>
          </cell>
          <cell r="E125">
            <v>3.5</v>
          </cell>
          <cell r="F125">
            <v>1</v>
          </cell>
          <cell r="G125">
            <v>2.8</v>
          </cell>
          <cell r="H125" t="str">
            <v>Landslide, Soil</v>
          </cell>
          <cell r="I125" t="str">
            <v>--</v>
          </cell>
        </row>
        <row r="126">
          <cell r="B126" t="str">
            <v>URS_168</v>
          </cell>
          <cell r="C126">
            <v>159408</v>
          </cell>
          <cell r="D126">
            <v>5</v>
          </cell>
          <cell r="E126">
            <v>3.5</v>
          </cell>
          <cell r="F126">
            <v>1</v>
          </cell>
          <cell r="G126">
            <v>2.8</v>
          </cell>
          <cell r="H126" t="str">
            <v>Landslide, Soil</v>
          </cell>
          <cell r="I126" t="str">
            <v>--</v>
          </cell>
        </row>
        <row r="127">
          <cell r="B127" t="str">
            <v>URS_175</v>
          </cell>
          <cell r="C127">
            <v>322205</v>
          </cell>
          <cell r="D127">
            <v>5</v>
          </cell>
          <cell r="E127">
            <v>3.5</v>
          </cell>
          <cell r="F127">
            <v>1</v>
          </cell>
          <cell r="G127">
            <v>2.8</v>
          </cell>
          <cell r="H127" t="str">
            <v>Landslide, Soil</v>
          </cell>
          <cell r="I127" t="str">
            <v>--</v>
          </cell>
        </row>
        <row r="128">
          <cell r="B128" t="str">
            <v>URS_207</v>
          </cell>
          <cell r="C128">
            <v>2952</v>
          </cell>
          <cell r="D128">
            <v>3</v>
          </cell>
          <cell r="E128">
            <v>2.5</v>
          </cell>
          <cell r="F128">
            <v>3</v>
          </cell>
          <cell r="G128">
            <v>2.8</v>
          </cell>
          <cell r="H128" t="str">
            <v>Scarp/dump/waste, Unknown Material Type</v>
          </cell>
          <cell r="I128" t="str">
            <v>--</v>
          </cell>
        </row>
        <row r="129">
          <cell r="B129" t="str">
            <v>URS_128</v>
          </cell>
          <cell r="C129">
            <v>5953</v>
          </cell>
          <cell r="D129">
            <v>3</v>
          </cell>
          <cell r="E129">
            <v>2.5</v>
          </cell>
          <cell r="F129">
            <v>3</v>
          </cell>
          <cell r="G129">
            <v>2.8</v>
          </cell>
          <cell r="H129" t="str">
            <v>Scarp/dump/waste, Unknown Material Type</v>
          </cell>
          <cell r="I129" t="str">
            <v>--</v>
          </cell>
        </row>
        <row r="130">
          <cell r="B130" t="str">
            <v>URS_111</v>
          </cell>
          <cell r="C130">
            <v>12914</v>
          </cell>
          <cell r="D130">
            <v>4</v>
          </cell>
          <cell r="E130">
            <v>2</v>
          </cell>
          <cell r="F130">
            <v>3</v>
          </cell>
          <cell r="G130">
            <v>2.8</v>
          </cell>
          <cell r="H130" t="str">
            <v>Scarp/dump/waste, Unknown Material Type</v>
          </cell>
          <cell r="I130" t="str">
            <v>--</v>
          </cell>
        </row>
        <row r="131">
          <cell r="B131" t="str">
            <v>URS_270</v>
          </cell>
          <cell r="C131">
            <v>6947</v>
          </cell>
          <cell r="D131">
            <v>3</v>
          </cell>
          <cell r="E131">
            <v>2</v>
          </cell>
          <cell r="F131">
            <v>3.5</v>
          </cell>
          <cell r="G131">
            <v>2.8</v>
          </cell>
          <cell r="H131" t="str">
            <v>Hacienda Area, Unknown Material Type</v>
          </cell>
          <cell r="I131" t="str">
            <v>--</v>
          </cell>
        </row>
        <row r="132">
          <cell r="B132" t="str">
            <v>URS_116</v>
          </cell>
          <cell r="C132">
            <v>6483</v>
          </cell>
          <cell r="D132">
            <v>3</v>
          </cell>
          <cell r="E132">
            <v>2.4</v>
          </cell>
          <cell r="F132">
            <v>3</v>
          </cell>
          <cell r="G132">
            <v>2.78</v>
          </cell>
          <cell r="H132" t="str">
            <v>Scarp/dump/waste, Unknown Material Type</v>
          </cell>
          <cell r="I132" t="str">
            <v>--</v>
          </cell>
        </row>
        <row r="133">
          <cell r="B133" t="str">
            <v>URS_186</v>
          </cell>
          <cell r="C133">
            <v>38411</v>
          </cell>
          <cell r="D133">
            <v>4</v>
          </cell>
          <cell r="E133">
            <v>3.9</v>
          </cell>
          <cell r="F133">
            <v>1</v>
          </cell>
          <cell r="G133">
            <v>2.78</v>
          </cell>
          <cell r="H133" t="str">
            <v>Landslide, Soil</v>
          </cell>
          <cell r="I133" t="str">
            <v>--</v>
          </cell>
        </row>
        <row r="134">
          <cell r="B134" t="str">
            <v>URS_218</v>
          </cell>
          <cell r="C134">
            <v>2084</v>
          </cell>
          <cell r="D134">
            <v>2</v>
          </cell>
          <cell r="E134">
            <v>2.9</v>
          </cell>
          <cell r="F134">
            <v>3</v>
          </cell>
          <cell r="G134">
            <v>2.77</v>
          </cell>
          <cell r="H134" t="str">
            <v>Scarp/dump/waste, Unknown Material Type</v>
          </cell>
          <cell r="I134" t="str">
            <v>--</v>
          </cell>
        </row>
        <row r="135">
          <cell r="B135" t="str">
            <v>WS68c</v>
          </cell>
          <cell r="C135">
            <v>9583</v>
          </cell>
          <cell r="D135">
            <v>4</v>
          </cell>
          <cell r="E135">
            <v>1.9</v>
          </cell>
          <cell r="F135">
            <v>3</v>
          </cell>
          <cell r="G135">
            <v>2.76</v>
          </cell>
          <cell r="H135" t="str">
            <v>Scarp/dump/waste, Overburden</v>
          </cell>
          <cell r="I135" t="str">
            <v>--</v>
          </cell>
        </row>
        <row r="136">
          <cell r="B136" t="str">
            <v>URS_137</v>
          </cell>
          <cell r="C136">
            <v>4809</v>
          </cell>
          <cell r="D136">
            <v>3</v>
          </cell>
          <cell r="E136">
            <v>2.4</v>
          </cell>
          <cell r="F136">
            <v>3</v>
          </cell>
          <cell r="G136">
            <v>2.76</v>
          </cell>
          <cell r="H136" t="str">
            <v>Scarp/dump/waste, Unknown Material Type</v>
          </cell>
          <cell r="I136" t="str">
            <v>--</v>
          </cell>
        </row>
        <row r="137">
          <cell r="B137" t="str">
            <v>URS_208</v>
          </cell>
          <cell r="C137">
            <v>1735</v>
          </cell>
          <cell r="D137">
            <v>1</v>
          </cell>
          <cell r="E137">
            <v>3.4</v>
          </cell>
          <cell r="F137">
            <v>3</v>
          </cell>
          <cell r="G137">
            <v>2.75</v>
          </cell>
          <cell r="H137" t="str">
            <v>Scarp/dump/waste, Unknown Material Type</v>
          </cell>
          <cell r="I137" t="str">
            <v>--</v>
          </cell>
        </row>
        <row r="138">
          <cell r="B138" t="str">
            <v>URS_194</v>
          </cell>
          <cell r="C138">
            <v>5121</v>
          </cell>
          <cell r="D138">
            <v>3</v>
          </cell>
          <cell r="E138">
            <v>2.4</v>
          </cell>
          <cell r="F138">
            <v>3</v>
          </cell>
          <cell r="G138">
            <v>2.74</v>
          </cell>
          <cell r="H138" t="str">
            <v>Scarp/dump/waste, Unknown Material Type</v>
          </cell>
          <cell r="I138" t="str">
            <v>--</v>
          </cell>
        </row>
        <row r="139">
          <cell r="B139" t="str">
            <v>URS_187</v>
          </cell>
          <cell r="C139">
            <v>1219</v>
          </cell>
          <cell r="D139">
            <v>1</v>
          </cell>
          <cell r="E139">
            <v>3.3</v>
          </cell>
          <cell r="F139">
            <v>3</v>
          </cell>
          <cell r="G139">
            <v>2.73</v>
          </cell>
          <cell r="H139" t="str">
            <v>Scarp/dump/waste, Unknown Material Type</v>
          </cell>
          <cell r="I139" t="str">
            <v>--</v>
          </cell>
        </row>
        <row r="140">
          <cell r="B140" t="str">
            <v>WS64b</v>
          </cell>
          <cell r="C140">
            <v>4728</v>
          </cell>
          <cell r="D140">
            <v>3</v>
          </cell>
          <cell r="E140">
            <v>2.2999999999999998</v>
          </cell>
          <cell r="F140">
            <v>3</v>
          </cell>
          <cell r="G140">
            <v>2.73</v>
          </cell>
          <cell r="H140" t="str">
            <v>Satellite Dump to Mine Hill Opencuts</v>
          </cell>
          <cell r="I140" t="str">
            <v>--</v>
          </cell>
        </row>
        <row r="141">
          <cell r="B141" t="str">
            <v>URS_205</v>
          </cell>
          <cell r="C141">
            <v>2235</v>
          </cell>
          <cell r="D141">
            <v>2</v>
          </cell>
          <cell r="E141">
            <v>2.8</v>
          </cell>
          <cell r="F141">
            <v>3</v>
          </cell>
          <cell r="G141">
            <v>2.73</v>
          </cell>
          <cell r="H141" t="str">
            <v>Scarp/dump/waste, Unknown Material Type</v>
          </cell>
          <cell r="I141" t="str">
            <v>--</v>
          </cell>
        </row>
        <row r="142">
          <cell r="B142" t="str">
            <v>URS_118</v>
          </cell>
          <cell r="C142">
            <v>4187</v>
          </cell>
          <cell r="D142">
            <v>3</v>
          </cell>
          <cell r="E142">
            <v>2.2999999999999998</v>
          </cell>
          <cell r="F142">
            <v>3</v>
          </cell>
          <cell r="G142">
            <v>2.73</v>
          </cell>
          <cell r="H142" t="str">
            <v>Scarp/dump/waste, Unknown Material Type</v>
          </cell>
          <cell r="I142" t="str">
            <v>--</v>
          </cell>
        </row>
        <row r="143">
          <cell r="B143" t="str">
            <v>URS_103</v>
          </cell>
          <cell r="C143">
            <v>1659</v>
          </cell>
          <cell r="D143">
            <v>1</v>
          </cell>
          <cell r="E143">
            <v>3.3</v>
          </cell>
          <cell r="F143">
            <v>3</v>
          </cell>
          <cell r="G143">
            <v>2.72</v>
          </cell>
          <cell r="H143" t="str">
            <v>Scarp/dump/waste, Unknown Material Type</v>
          </cell>
          <cell r="I143" t="str">
            <v>--</v>
          </cell>
        </row>
        <row r="144">
          <cell r="B144" t="str">
            <v>URS_213</v>
          </cell>
          <cell r="C144">
            <v>4285</v>
          </cell>
          <cell r="D144">
            <v>3</v>
          </cell>
          <cell r="E144">
            <v>2.2999999999999998</v>
          </cell>
          <cell r="F144">
            <v>3</v>
          </cell>
          <cell r="G144">
            <v>2.71</v>
          </cell>
          <cell r="H144" t="str">
            <v>Scarp/dump/waste, Unknown Material Type</v>
          </cell>
          <cell r="I144" t="str">
            <v>--</v>
          </cell>
        </row>
        <row r="145">
          <cell r="B145" t="str">
            <v>URS_184</v>
          </cell>
          <cell r="C145">
            <v>2369</v>
          </cell>
          <cell r="D145">
            <v>2</v>
          </cell>
          <cell r="E145">
            <v>2.7</v>
          </cell>
          <cell r="F145">
            <v>3</v>
          </cell>
          <cell r="G145">
            <v>2.7</v>
          </cell>
          <cell r="H145" t="str">
            <v>Scarp/dump/waste, Unknown Material Type</v>
          </cell>
          <cell r="I145" t="str">
            <v>--</v>
          </cell>
        </row>
        <row r="146">
          <cell r="B146" t="str">
            <v>WS28</v>
          </cell>
          <cell r="C146">
            <v>1963</v>
          </cell>
          <cell r="D146">
            <v>2</v>
          </cell>
          <cell r="E146">
            <v>2.7</v>
          </cell>
          <cell r="F146">
            <v>3</v>
          </cell>
          <cell r="G146">
            <v>2.7</v>
          </cell>
          <cell r="H146" t="str">
            <v>San Pedro OpenCut Dump</v>
          </cell>
          <cell r="I146" t="str">
            <v>--</v>
          </cell>
        </row>
        <row r="147">
          <cell r="B147" t="str">
            <v>WS54b</v>
          </cell>
          <cell r="C147">
            <v>2182</v>
          </cell>
          <cell r="D147">
            <v>2</v>
          </cell>
          <cell r="E147">
            <v>2.7</v>
          </cell>
          <cell r="F147">
            <v>3</v>
          </cell>
          <cell r="G147">
            <v>2.7</v>
          </cell>
          <cell r="H147" t="str">
            <v>Satellite Deep Gulch Tunnel Dump</v>
          </cell>
          <cell r="I147" t="str">
            <v>--</v>
          </cell>
        </row>
        <row r="148">
          <cell r="B148" t="str">
            <v>URS_215</v>
          </cell>
          <cell r="C148">
            <v>1931</v>
          </cell>
          <cell r="D148">
            <v>1</v>
          </cell>
          <cell r="E148">
            <v>3.2</v>
          </cell>
          <cell r="F148">
            <v>3</v>
          </cell>
          <cell r="G148">
            <v>2.7</v>
          </cell>
          <cell r="H148" t="str">
            <v>Scarp/dump/waste, Unknown Material Type</v>
          </cell>
          <cell r="I148" t="str">
            <v>--</v>
          </cell>
        </row>
        <row r="149">
          <cell r="B149" t="str">
            <v>URS_117</v>
          </cell>
          <cell r="C149">
            <v>2702</v>
          </cell>
          <cell r="D149">
            <v>2</v>
          </cell>
          <cell r="E149">
            <v>2.7</v>
          </cell>
          <cell r="F149">
            <v>3</v>
          </cell>
          <cell r="G149">
            <v>2.69</v>
          </cell>
          <cell r="H149" t="str">
            <v>Scarp/dump/waste, Unknown Material Type</v>
          </cell>
          <cell r="I149" t="str">
            <v>--</v>
          </cell>
        </row>
        <row r="150">
          <cell r="B150" t="str">
            <v>URS_201</v>
          </cell>
          <cell r="C150">
            <v>881</v>
          </cell>
          <cell r="D150">
            <v>1</v>
          </cell>
          <cell r="E150">
            <v>3.2</v>
          </cell>
          <cell r="F150">
            <v>3</v>
          </cell>
          <cell r="G150">
            <v>2.68</v>
          </cell>
          <cell r="H150" t="str">
            <v>Scarp/dump/waste, Unknown Material Type</v>
          </cell>
          <cell r="I150" t="str">
            <v>--</v>
          </cell>
        </row>
        <row r="151">
          <cell r="B151" t="str">
            <v>URS_189</v>
          </cell>
          <cell r="C151">
            <v>16910</v>
          </cell>
          <cell r="D151">
            <v>4</v>
          </cell>
          <cell r="E151">
            <v>3.7</v>
          </cell>
          <cell r="F151">
            <v>1</v>
          </cell>
          <cell r="G151">
            <v>2.68</v>
          </cell>
          <cell r="H151" t="str">
            <v>Landslide, Soil</v>
          </cell>
          <cell r="I151" t="str">
            <v>--</v>
          </cell>
        </row>
        <row r="152">
          <cell r="B152" t="str">
            <v>URS_160</v>
          </cell>
          <cell r="C152">
            <v>1982</v>
          </cell>
          <cell r="D152">
            <v>2</v>
          </cell>
          <cell r="E152">
            <v>2.7</v>
          </cell>
          <cell r="F152">
            <v>3</v>
          </cell>
          <cell r="G152">
            <v>2.68</v>
          </cell>
          <cell r="H152" t="str">
            <v>Scarp/dump/waste, Unknown Material Type</v>
          </cell>
          <cell r="I152" t="str">
            <v>--</v>
          </cell>
        </row>
        <row r="153">
          <cell r="B153" t="str">
            <v>URS_100</v>
          </cell>
          <cell r="C153">
            <v>40640</v>
          </cell>
          <cell r="D153">
            <v>4</v>
          </cell>
          <cell r="E153">
            <v>3.7</v>
          </cell>
          <cell r="F153">
            <v>1</v>
          </cell>
          <cell r="G153">
            <v>2.67</v>
          </cell>
          <cell r="H153" t="str">
            <v>Landslide, Soil</v>
          </cell>
          <cell r="I153" t="str">
            <v>--</v>
          </cell>
        </row>
        <row r="154">
          <cell r="B154" t="str">
            <v>URS_152</v>
          </cell>
          <cell r="C154">
            <v>6381</v>
          </cell>
          <cell r="D154">
            <v>3</v>
          </cell>
          <cell r="E154">
            <v>2.2000000000000002</v>
          </cell>
          <cell r="F154">
            <v>3</v>
          </cell>
          <cell r="G154">
            <v>2.67</v>
          </cell>
          <cell r="H154" t="str">
            <v>Scarp/dump/waste, Unknown Material Type</v>
          </cell>
          <cell r="I154" t="str">
            <v>--</v>
          </cell>
        </row>
        <row r="155">
          <cell r="B155" t="str">
            <v>WS3c</v>
          </cell>
          <cell r="C155">
            <v>4086</v>
          </cell>
          <cell r="D155">
            <v>3</v>
          </cell>
          <cell r="E155">
            <v>2.2000000000000002</v>
          </cell>
          <cell r="F155">
            <v>3</v>
          </cell>
          <cell r="G155">
            <v>2.67</v>
          </cell>
          <cell r="H155" t="str">
            <v>Scarp/dump/waste, Unknown Material Type</v>
          </cell>
          <cell r="I155" t="str">
            <v>--</v>
          </cell>
        </row>
        <row r="156">
          <cell r="B156" t="str">
            <v>URS_151</v>
          </cell>
          <cell r="C156">
            <v>4815</v>
          </cell>
          <cell r="D156">
            <v>3</v>
          </cell>
          <cell r="E156">
            <v>2.2000000000000002</v>
          </cell>
          <cell r="F156">
            <v>3</v>
          </cell>
          <cell r="G156">
            <v>2.67</v>
          </cell>
          <cell r="H156" t="str">
            <v>Scarp/dump/waste, Unknown Material Type</v>
          </cell>
          <cell r="I156" t="str">
            <v>--</v>
          </cell>
        </row>
        <row r="157">
          <cell r="B157" t="str">
            <v>URS_188</v>
          </cell>
          <cell r="C157">
            <v>1104</v>
          </cell>
          <cell r="D157">
            <v>1</v>
          </cell>
          <cell r="E157">
            <v>3.2</v>
          </cell>
          <cell r="F157">
            <v>3</v>
          </cell>
          <cell r="G157">
            <v>2.66</v>
          </cell>
          <cell r="H157" t="str">
            <v>Scarp/dump/waste, Unknown Material Type</v>
          </cell>
          <cell r="I157" t="str">
            <v>--</v>
          </cell>
        </row>
        <row r="158">
          <cell r="B158" t="str">
            <v>URS_112</v>
          </cell>
          <cell r="C158">
            <v>5931</v>
          </cell>
          <cell r="D158">
            <v>3</v>
          </cell>
          <cell r="E158">
            <v>2.1</v>
          </cell>
          <cell r="F158">
            <v>3</v>
          </cell>
          <cell r="G158">
            <v>2.66</v>
          </cell>
          <cell r="H158" t="str">
            <v>Scarp/dump/waste, Unknown Material Type</v>
          </cell>
          <cell r="I158" t="str">
            <v>--</v>
          </cell>
        </row>
        <row r="159">
          <cell r="B159" t="str">
            <v>URS_113</v>
          </cell>
          <cell r="C159">
            <v>4103</v>
          </cell>
          <cell r="D159">
            <v>3</v>
          </cell>
          <cell r="E159">
            <v>2.1</v>
          </cell>
          <cell r="F159">
            <v>3</v>
          </cell>
          <cell r="G159">
            <v>2.66</v>
          </cell>
          <cell r="H159" t="str">
            <v>Scarp/dump/waste, Unknown Material Type</v>
          </cell>
          <cell r="I159" t="str">
            <v>--</v>
          </cell>
        </row>
        <row r="160">
          <cell r="B160" t="str">
            <v>WS24f</v>
          </cell>
          <cell r="C160">
            <v>3035</v>
          </cell>
          <cell r="D160">
            <v>3</v>
          </cell>
          <cell r="E160">
            <v>3.1</v>
          </cell>
          <cell r="F160">
            <v>2</v>
          </cell>
          <cell r="G160">
            <v>2.65</v>
          </cell>
          <cell r="H160" t="str">
            <v>American Mine Satalite Portal Dump</v>
          </cell>
          <cell r="I160" t="str">
            <v>--</v>
          </cell>
        </row>
        <row r="161">
          <cell r="B161" t="str">
            <v>WS35</v>
          </cell>
          <cell r="C161">
            <v>1963</v>
          </cell>
          <cell r="D161">
            <v>2</v>
          </cell>
          <cell r="E161">
            <v>2.1</v>
          </cell>
          <cell r="F161">
            <v>3.5</v>
          </cell>
          <cell r="G161">
            <v>2.63</v>
          </cell>
          <cell r="H161" t="str">
            <v>Roosevelt Tunnel Dump/Carson Tunnel Dump</v>
          </cell>
          <cell r="I161" t="str">
            <v>--</v>
          </cell>
        </row>
        <row r="162">
          <cell r="B162" t="str">
            <v>URS_183</v>
          </cell>
          <cell r="C162">
            <v>2150</v>
          </cell>
          <cell r="D162">
            <v>2</v>
          </cell>
          <cell r="E162">
            <v>2.5</v>
          </cell>
          <cell r="F162">
            <v>3</v>
          </cell>
          <cell r="G162">
            <v>2.62</v>
          </cell>
          <cell r="H162" t="str">
            <v>Scarp/dump/waste, Unknown Material Type</v>
          </cell>
          <cell r="I162" t="str">
            <v>--</v>
          </cell>
        </row>
        <row r="163">
          <cell r="B163" t="str">
            <v>URS_196</v>
          </cell>
          <cell r="C163">
            <v>1925</v>
          </cell>
          <cell r="D163">
            <v>1</v>
          </cell>
          <cell r="E163">
            <v>3</v>
          </cell>
          <cell r="F163">
            <v>3</v>
          </cell>
          <cell r="G163">
            <v>2.61</v>
          </cell>
          <cell r="H163" t="str">
            <v>Scarp/dump/waste, Unknown Material Type</v>
          </cell>
          <cell r="I163" t="str">
            <v>--</v>
          </cell>
        </row>
        <row r="164">
          <cell r="B164" t="str">
            <v>WS54</v>
          </cell>
          <cell r="C164">
            <v>45782</v>
          </cell>
          <cell r="D164">
            <v>5</v>
          </cell>
          <cell r="E164">
            <v>3</v>
          </cell>
          <cell r="F164">
            <v>1</v>
          </cell>
          <cell r="G164">
            <v>2.61</v>
          </cell>
          <cell r="H164" t="str">
            <v>Deep Gulch Tunnel Dump</v>
          </cell>
          <cell r="I164" t="str">
            <v>--</v>
          </cell>
        </row>
        <row r="165">
          <cell r="B165" t="str">
            <v>WS11</v>
          </cell>
          <cell r="C165">
            <v>1963</v>
          </cell>
          <cell r="D165">
            <v>2</v>
          </cell>
          <cell r="E165">
            <v>2.5</v>
          </cell>
          <cell r="F165">
            <v>3</v>
          </cell>
          <cell r="G165">
            <v>2.6</v>
          </cell>
          <cell r="H165" t="str">
            <v>Enriquetta Mine Dumps</v>
          </cell>
          <cell r="I165" t="str">
            <v>--</v>
          </cell>
        </row>
        <row r="166">
          <cell r="B166" t="str">
            <v>WS37</v>
          </cell>
          <cell r="C166">
            <v>1963</v>
          </cell>
          <cell r="D166">
            <v>2</v>
          </cell>
          <cell r="E166">
            <v>2</v>
          </cell>
          <cell r="F166">
            <v>3.5</v>
          </cell>
          <cell r="G166">
            <v>2.6</v>
          </cell>
          <cell r="H166" t="str">
            <v>Great Eastern Tunnel Dump</v>
          </cell>
          <cell r="I166" t="str">
            <v>--</v>
          </cell>
        </row>
        <row r="167">
          <cell r="B167" t="str">
            <v>WS24c</v>
          </cell>
          <cell r="C167">
            <v>4209</v>
          </cell>
          <cell r="D167">
            <v>3</v>
          </cell>
          <cell r="E167">
            <v>3</v>
          </cell>
          <cell r="F167">
            <v>2</v>
          </cell>
          <cell r="G167">
            <v>2.59</v>
          </cell>
          <cell r="H167" t="str">
            <v>American Mine Satalite Portal Dump</v>
          </cell>
          <cell r="I167" t="str">
            <v>--</v>
          </cell>
        </row>
        <row r="168">
          <cell r="B168" t="str">
            <v>ES17</v>
          </cell>
          <cell r="C168">
            <v>6502</v>
          </cell>
          <cell r="D168">
            <v>3</v>
          </cell>
          <cell r="E168">
            <v>3</v>
          </cell>
          <cell r="F168">
            <v>2</v>
          </cell>
          <cell r="G168">
            <v>2.58</v>
          </cell>
          <cell r="H168" t="str">
            <v>Erosional Scar, Serpentine</v>
          </cell>
          <cell r="I168" t="str">
            <v>--</v>
          </cell>
        </row>
        <row r="169">
          <cell r="B169" t="str">
            <v>URS_105</v>
          </cell>
          <cell r="C169">
            <v>1897</v>
          </cell>
          <cell r="D169">
            <v>1</v>
          </cell>
          <cell r="E169">
            <v>3</v>
          </cell>
          <cell r="F169">
            <v>3</v>
          </cell>
          <cell r="G169">
            <v>2.58</v>
          </cell>
          <cell r="H169" t="str">
            <v>Scarp/dump/waste, Unknown Material Type</v>
          </cell>
          <cell r="I169" t="str">
            <v>--</v>
          </cell>
        </row>
        <row r="170">
          <cell r="B170" t="str">
            <v>URS_192</v>
          </cell>
          <cell r="C170">
            <v>1346</v>
          </cell>
          <cell r="D170">
            <v>1</v>
          </cell>
          <cell r="E170">
            <v>3</v>
          </cell>
          <cell r="F170">
            <v>3</v>
          </cell>
          <cell r="G170">
            <v>2.58</v>
          </cell>
          <cell r="H170" t="str">
            <v>Scarp/dump/waste, Unknown Material Type</v>
          </cell>
          <cell r="I170" t="str">
            <v>--</v>
          </cell>
        </row>
        <row r="171">
          <cell r="B171" t="str">
            <v>URS_209</v>
          </cell>
          <cell r="C171">
            <v>7867</v>
          </cell>
          <cell r="D171">
            <v>3</v>
          </cell>
          <cell r="E171">
            <v>1.9</v>
          </cell>
          <cell r="F171">
            <v>3</v>
          </cell>
          <cell r="G171">
            <v>2.58</v>
          </cell>
          <cell r="H171" t="str">
            <v>Scarp/dump/waste, Unknown Material Type</v>
          </cell>
          <cell r="I171" t="str">
            <v>--</v>
          </cell>
        </row>
        <row r="172">
          <cell r="B172" t="str">
            <v>WS8</v>
          </cell>
          <cell r="C172">
            <v>1963</v>
          </cell>
          <cell r="D172">
            <v>2</v>
          </cell>
          <cell r="E172">
            <v>2.4</v>
          </cell>
          <cell r="F172">
            <v>3</v>
          </cell>
          <cell r="G172">
            <v>2.56</v>
          </cell>
          <cell r="H172" t="str">
            <v>San Mateo Mine OpenCuts</v>
          </cell>
          <cell r="I172" t="str">
            <v>--</v>
          </cell>
        </row>
        <row r="173">
          <cell r="B173" t="str">
            <v>URS_106</v>
          </cell>
          <cell r="C173">
            <v>1851</v>
          </cell>
          <cell r="D173">
            <v>1</v>
          </cell>
          <cell r="E173">
            <v>2.9</v>
          </cell>
          <cell r="F173">
            <v>3</v>
          </cell>
          <cell r="G173">
            <v>2.54</v>
          </cell>
          <cell r="H173" t="str">
            <v>Scarp/dump/waste, Unknown Material Type</v>
          </cell>
          <cell r="I173" t="str">
            <v>--</v>
          </cell>
        </row>
        <row r="174">
          <cell r="B174" t="str">
            <v>URS_193</v>
          </cell>
          <cell r="C174">
            <v>765</v>
          </cell>
          <cell r="D174">
            <v>1</v>
          </cell>
          <cell r="E174">
            <v>2.9</v>
          </cell>
          <cell r="F174">
            <v>3</v>
          </cell>
          <cell r="G174">
            <v>2.54</v>
          </cell>
          <cell r="H174" t="str">
            <v>Scarp/dump/waste, Unknown Material Type</v>
          </cell>
          <cell r="I174" t="str">
            <v>--</v>
          </cell>
        </row>
        <row r="175">
          <cell r="B175" t="str">
            <v>URS_176</v>
          </cell>
          <cell r="C175">
            <v>5896</v>
          </cell>
          <cell r="D175">
            <v>3</v>
          </cell>
          <cell r="E175">
            <v>3.8</v>
          </cell>
          <cell r="F175">
            <v>1</v>
          </cell>
          <cell r="G175">
            <v>2.54</v>
          </cell>
          <cell r="H175" t="str">
            <v>Landslide, Soil</v>
          </cell>
          <cell r="I175" t="str">
            <v>--</v>
          </cell>
        </row>
        <row r="176">
          <cell r="B176" t="str">
            <v>URS_199</v>
          </cell>
          <cell r="C176">
            <v>2035</v>
          </cell>
          <cell r="D176">
            <v>2</v>
          </cell>
          <cell r="E176">
            <v>2.2999999999999998</v>
          </cell>
          <cell r="F176">
            <v>3</v>
          </cell>
          <cell r="G176">
            <v>2.5299999999999998</v>
          </cell>
          <cell r="H176" t="str">
            <v>Scarp/dump/waste, Unknown Material Type</v>
          </cell>
          <cell r="I176" t="str">
            <v>--</v>
          </cell>
        </row>
        <row r="177">
          <cell r="B177" t="str">
            <v>WS31</v>
          </cell>
          <cell r="C177">
            <v>10043</v>
          </cell>
          <cell r="D177">
            <v>4</v>
          </cell>
          <cell r="E177">
            <v>1.8</v>
          </cell>
          <cell r="F177">
            <v>2.5</v>
          </cell>
          <cell r="G177">
            <v>2.5099999999999998</v>
          </cell>
          <cell r="H177" t="str">
            <v>Almaden Shaft-San Pedro Opencut;  10 acre area including San Pedro Opencut dump</v>
          </cell>
          <cell r="I177" t="str">
            <v>--</v>
          </cell>
        </row>
        <row r="178">
          <cell r="B178" t="str">
            <v>WS72</v>
          </cell>
          <cell r="C178">
            <v>1963</v>
          </cell>
          <cell r="D178">
            <v>2</v>
          </cell>
          <cell r="E178">
            <v>2.2999999999999998</v>
          </cell>
          <cell r="F178">
            <v>3</v>
          </cell>
          <cell r="G178">
            <v>2.5099999999999998</v>
          </cell>
          <cell r="H178" t="str">
            <v>Senator Mine Site</v>
          </cell>
          <cell r="I178" t="str">
            <v>--</v>
          </cell>
        </row>
        <row r="179">
          <cell r="B179" t="str">
            <v>WS53</v>
          </cell>
          <cell r="C179">
            <v>1963</v>
          </cell>
          <cell r="D179">
            <v>2</v>
          </cell>
          <cell r="E179">
            <v>2.7</v>
          </cell>
          <cell r="F179">
            <v>2.5</v>
          </cell>
          <cell r="G179">
            <v>2.4900000000000002</v>
          </cell>
          <cell r="H179" t="str">
            <v>Opencut below PG&amp;E Transmission Lines, south side of Deep Gulch and Northwest of Hidalgo Opencut</v>
          </cell>
          <cell r="I179" t="str">
            <v>--</v>
          </cell>
        </row>
        <row r="180">
          <cell r="B180" t="str">
            <v>URS_126</v>
          </cell>
          <cell r="C180">
            <v>3179</v>
          </cell>
          <cell r="D180">
            <v>3</v>
          </cell>
          <cell r="E180">
            <v>1.7</v>
          </cell>
          <cell r="F180">
            <v>3</v>
          </cell>
          <cell r="G180">
            <v>2.48</v>
          </cell>
          <cell r="H180" t="str">
            <v>Scarp/dump/waste, Unknown Material Type</v>
          </cell>
          <cell r="I180" t="str">
            <v>--</v>
          </cell>
        </row>
        <row r="181">
          <cell r="B181" t="str">
            <v>WS16</v>
          </cell>
          <cell r="C181">
            <v>1963</v>
          </cell>
          <cell r="D181">
            <v>2</v>
          </cell>
          <cell r="E181">
            <v>2.2000000000000002</v>
          </cell>
          <cell r="F181">
            <v>3</v>
          </cell>
          <cell r="G181">
            <v>2.4700000000000002</v>
          </cell>
          <cell r="H181" t="str">
            <v>Yellow Kid Jr. Dumps</v>
          </cell>
          <cell r="I181" t="str">
            <v>--</v>
          </cell>
        </row>
        <row r="182">
          <cell r="B182" t="str">
            <v>URS_159</v>
          </cell>
          <cell r="C182">
            <v>854</v>
          </cell>
          <cell r="D182">
            <v>1</v>
          </cell>
          <cell r="E182">
            <v>2.7</v>
          </cell>
          <cell r="F182">
            <v>3</v>
          </cell>
          <cell r="G182">
            <v>2.4700000000000002</v>
          </cell>
          <cell r="H182" t="str">
            <v>Scarp/dump/waste, Unknown Material Type</v>
          </cell>
          <cell r="I182" t="str">
            <v>--</v>
          </cell>
        </row>
        <row r="183">
          <cell r="B183" t="str">
            <v>URS_135</v>
          </cell>
          <cell r="C183">
            <v>2110</v>
          </cell>
          <cell r="D183">
            <v>2</v>
          </cell>
          <cell r="E183">
            <v>2.1</v>
          </cell>
          <cell r="F183">
            <v>3</v>
          </cell>
          <cell r="G183">
            <v>2.46</v>
          </cell>
          <cell r="H183" t="str">
            <v>Scarp/dump/waste, Unknown Material Type</v>
          </cell>
          <cell r="I183" t="str">
            <v>--</v>
          </cell>
        </row>
        <row r="184">
          <cell r="B184" t="str">
            <v>URS_217</v>
          </cell>
          <cell r="C184">
            <v>29394</v>
          </cell>
          <cell r="D184">
            <v>4</v>
          </cell>
          <cell r="E184">
            <v>3.1</v>
          </cell>
          <cell r="F184">
            <v>1</v>
          </cell>
          <cell r="G184">
            <v>2.4500000000000002</v>
          </cell>
          <cell r="H184" t="str">
            <v>Landslide, Soil</v>
          </cell>
          <cell r="I184" t="str">
            <v>--</v>
          </cell>
        </row>
        <row r="185">
          <cell r="B185" t="str">
            <v>URS_195</v>
          </cell>
          <cell r="C185">
            <v>510</v>
          </cell>
          <cell r="D185">
            <v>1</v>
          </cell>
          <cell r="E185">
            <v>2.6</v>
          </cell>
          <cell r="F185">
            <v>3</v>
          </cell>
          <cell r="G185">
            <v>2.44</v>
          </cell>
          <cell r="H185" t="str">
            <v>Scarp/dump/waste, Unknown Material Type</v>
          </cell>
          <cell r="I185" t="str">
            <v>--</v>
          </cell>
        </row>
        <row r="186">
          <cell r="B186" t="str">
            <v>URS_148</v>
          </cell>
          <cell r="C186">
            <v>3705</v>
          </cell>
          <cell r="D186">
            <v>3</v>
          </cell>
          <cell r="E186">
            <v>1.6</v>
          </cell>
          <cell r="F186">
            <v>3</v>
          </cell>
          <cell r="G186">
            <v>2.44</v>
          </cell>
          <cell r="H186" t="str">
            <v>Scarp/dump/waste, Unknown Material Type</v>
          </cell>
          <cell r="I186" t="str">
            <v>--</v>
          </cell>
        </row>
        <row r="187">
          <cell r="B187" t="str">
            <v>URS_165</v>
          </cell>
          <cell r="C187">
            <v>2382</v>
          </cell>
          <cell r="D187">
            <v>2</v>
          </cell>
          <cell r="E187">
            <v>2.1</v>
          </cell>
          <cell r="F187">
            <v>3</v>
          </cell>
          <cell r="G187">
            <v>2.4300000000000002</v>
          </cell>
          <cell r="H187" t="str">
            <v>Scarp/dump/waste, Unknown Material Type</v>
          </cell>
          <cell r="I187" t="str">
            <v>--</v>
          </cell>
        </row>
        <row r="188">
          <cell r="B188" t="str">
            <v>WS4</v>
          </cell>
          <cell r="C188">
            <v>6454</v>
          </cell>
          <cell r="D188">
            <v>3</v>
          </cell>
          <cell r="E188">
            <v>1.5</v>
          </cell>
          <cell r="F188">
            <v>3</v>
          </cell>
          <cell r="G188">
            <v>2.42</v>
          </cell>
          <cell r="H188" t="str">
            <v>Senator Mine Shaft Dumps, Senator Mine Area</v>
          </cell>
          <cell r="I188" t="str">
            <v>--</v>
          </cell>
        </row>
        <row r="189">
          <cell r="B189" t="str">
            <v>URS_114</v>
          </cell>
          <cell r="C189">
            <v>3292</v>
          </cell>
          <cell r="D189">
            <v>3</v>
          </cell>
          <cell r="E189">
            <v>1.5</v>
          </cell>
          <cell r="F189">
            <v>3</v>
          </cell>
          <cell r="G189">
            <v>2.42</v>
          </cell>
          <cell r="H189" t="str">
            <v>Scarp/dump/waste, Unknown Material Type</v>
          </cell>
          <cell r="I189" t="str">
            <v>--</v>
          </cell>
        </row>
        <row r="190">
          <cell r="B190" t="str">
            <v>URS_200</v>
          </cell>
          <cell r="C190">
            <v>1367</v>
          </cell>
          <cell r="D190">
            <v>1</v>
          </cell>
          <cell r="E190">
            <v>2.5</v>
          </cell>
          <cell r="F190">
            <v>3</v>
          </cell>
          <cell r="G190">
            <v>2.42</v>
          </cell>
          <cell r="H190" t="str">
            <v>Scarp/dump/waste, Unknown Material Type</v>
          </cell>
          <cell r="I190" t="str">
            <v>--</v>
          </cell>
        </row>
        <row r="191">
          <cell r="B191" t="str">
            <v>URS_210</v>
          </cell>
          <cell r="C191">
            <v>7506</v>
          </cell>
          <cell r="D191">
            <v>3</v>
          </cell>
          <cell r="E191">
            <v>3.5</v>
          </cell>
          <cell r="F191">
            <v>1</v>
          </cell>
          <cell r="G191">
            <v>2.41</v>
          </cell>
          <cell r="H191" t="str">
            <v>Landslide, Unknown Material Type</v>
          </cell>
          <cell r="I191" t="str">
            <v>--</v>
          </cell>
        </row>
        <row r="192">
          <cell r="B192" t="str">
            <v>URS_110</v>
          </cell>
          <cell r="C192">
            <v>1924</v>
          </cell>
          <cell r="D192">
            <v>1</v>
          </cell>
          <cell r="E192">
            <v>2.5</v>
          </cell>
          <cell r="F192">
            <v>3</v>
          </cell>
          <cell r="G192">
            <v>2.41</v>
          </cell>
          <cell r="H192" t="str">
            <v>Scarp/dump/waste, Unknown Material Type</v>
          </cell>
          <cell r="I192" t="str">
            <v>--</v>
          </cell>
        </row>
        <row r="193">
          <cell r="B193" t="str">
            <v>URS_190</v>
          </cell>
          <cell r="C193">
            <v>601</v>
          </cell>
          <cell r="D193">
            <v>1</v>
          </cell>
          <cell r="E193">
            <v>2.5</v>
          </cell>
          <cell r="F193">
            <v>3</v>
          </cell>
          <cell r="G193">
            <v>2.41</v>
          </cell>
          <cell r="H193" t="str">
            <v>Scarp/dump/waste, Unknown Material Type</v>
          </cell>
          <cell r="I193" t="str">
            <v>--</v>
          </cell>
        </row>
        <row r="194">
          <cell r="B194" t="str">
            <v>WS24h</v>
          </cell>
          <cell r="C194">
            <v>2827</v>
          </cell>
          <cell r="D194">
            <v>2</v>
          </cell>
          <cell r="E194">
            <v>3</v>
          </cell>
          <cell r="F194">
            <v>2</v>
          </cell>
          <cell r="G194">
            <v>2.41</v>
          </cell>
          <cell r="H194" t="str">
            <v>American Mine Satalite Portal Dump</v>
          </cell>
          <cell r="I194" t="str">
            <v>--</v>
          </cell>
        </row>
        <row r="195">
          <cell r="B195" t="str">
            <v>URS_122</v>
          </cell>
          <cell r="C195">
            <v>1612</v>
          </cell>
          <cell r="D195">
            <v>1</v>
          </cell>
          <cell r="E195">
            <v>2.5</v>
          </cell>
          <cell r="F195">
            <v>3</v>
          </cell>
          <cell r="G195">
            <v>2.39</v>
          </cell>
          <cell r="H195" t="str">
            <v>Scarp/dump/waste, Unknown Material Type</v>
          </cell>
          <cell r="I195" t="str">
            <v>--</v>
          </cell>
        </row>
        <row r="196">
          <cell r="B196" t="str">
            <v>URS_134</v>
          </cell>
          <cell r="C196">
            <v>2610</v>
          </cell>
          <cell r="D196">
            <v>2</v>
          </cell>
          <cell r="E196">
            <v>1.9</v>
          </cell>
          <cell r="F196">
            <v>3</v>
          </cell>
          <cell r="G196">
            <v>2.36</v>
          </cell>
          <cell r="H196" t="str">
            <v>Scarp/dump/waste, Unknown Material Type</v>
          </cell>
          <cell r="I196" t="str">
            <v>--</v>
          </cell>
        </row>
        <row r="197">
          <cell r="B197" t="str">
            <v>URS_197</v>
          </cell>
          <cell r="C197">
            <v>880</v>
          </cell>
          <cell r="D197">
            <v>1</v>
          </cell>
          <cell r="E197">
            <v>2.4</v>
          </cell>
          <cell r="F197">
            <v>3</v>
          </cell>
          <cell r="G197">
            <v>2.36</v>
          </cell>
          <cell r="H197" t="str">
            <v>Scarp/dump/waste, Unknown Material Type</v>
          </cell>
          <cell r="I197" t="str">
            <v>--</v>
          </cell>
        </row>
        <row r="198">
          <cell r="B198" t="str">
            <v>URS_158</v>
          </cell>
          <cell r="C198">
            <v>1284</v>
          </cell>
          <cell r="D198">
            <v>1</v>
          </cell>
          <cell r="E198">
            <v>2.4</v>
          </cell>
          <cell r="F198">
            <v>3</v>
          </cell>
          <cell r="G198">
            <v>2.35</v>
          </cell>
          <cell r="H198" t="str">
            <v>Scarp/dump/waste, Unknown Material Type</v>
          </cell>
          <cell r="I198" t="str">
            <v>--</v>
          </cell>
        </row>
        <row r="199">
          <cell r="B199" t="str">
            <v>WS6</v>
          </cell>
          <cell r="C199">
            <v>8036</v>
          </cell>
          <cell r="D199">
            <v>3</v>
          </cell>
          <cell r="E199">
            <v>3.4</v>
          </cell>
          <cell r="F199">
            <v>1</v>
          </cell>
          <cell r="G199">
            <v>2.35</v>
          </cell>
          <cell r="H199" t="str">
            <v>Senator Mine, 260-foot tunnel entrance dump</v>
          </cell>
          <cell r="I199" t="str">
            <v>--</v>
          </cell>
        </row>
        <row r="200">
          <cell r="B200" t="str">
            <v>URS_203</v>
          </cell>
          <cell r="C200">
            <v>1226</v>
          </cell>
          <cell r="D200">
            <v>1</v>
          </cell>
          <cell r="E200">
            <v>2.2999999999999998</v>
          </cell>
          <cell r="F200">
            <v>3</v>
          </cell>
          <cell r="G200">
            <v>2.33</v>
          </cell>
          <cell r="H200" t="str">
            <v>Scarp/dump/waste, Unknown Material Type</v>
          </cell>
          <cell r="I200" t="str">
            <v>--</v>
          </cell>
        </row>
        <row r="201">
          <cell r="B201" t="str">
            <v>URS_170</v>
          </cell>
          <cell r="C201">
            <v>1145</v>
          </cell>
          <cell r="D201">
            <v>1</v>
          </cell>
          <cell r="E201">
            <v>2.2999999999999998</v>
          </cell>
          <cell r="F201">
            <v>3</v>
          </cell>
          <cell r="G201">
            <v>2.3199999999999998</v>
          </cell>
          <cell r="H201" t="str">
            <v>Scarp/dump/waste, Unknown Material Type</v>
          </cell>
          <cell r="I201" t="str">
            <v>--</v>
          </cell>
        </row>
        <row r="202">
          <cell r="B202" t="str">
            <v>URS_127</v>
          </cell>
          <cell r="C202">
            <v>1387</v>
          </cell>
          <cell r="D202">
            <v>1</v>
          </cell>
          <cell r="E202">
            <v>2.2999999999999998</v>
          </cell>
          <cell r="F202">
            <v>3</v>
          </cell>
          <cell r="G202">
            <v>2.31</v>
          </cell>
          <cell r="H202" t="str">
            <v>Scarp/dump/waste, Unknown Material Type</v>
          </cell>
          <cell r="I202" t="str">
            <v>--</v>
          </cell>
        </row>
        <row r="203">
          <cell r="B203" t="str">
            <v>WS47</v>
          </cell>
          <cell r="C203">
            <v>1963</v>
          </cell>
          <cell r="D203">
            <v>2</v>
          </cell>
          <cell r="E203">
            <v>1.3</v>
          </cell>
          <cell r="F203">
            <v>3.5</v>
          </cell>
          <cell r="G203">
            <v>2.2999999999999998</v>
          </cell>
          <cell r="H203" t="str">
            <v>San Francisco Opencut</v>
          </cell>
          <cell r="I203" t="str">
            <v>--</v>
          </cell>
        </row>
        <row r="204">
          <cell r="B204" t="str">
            <v>URS_216</v>
          </cell>
          <cell r="C204">
            <v>644</v>
          </cell>
          <cell r="D204">
            <v>1</v>
          </cell>
          <cell r="E204">
            <v>2.2000000000000002</v>
          </cell>
          <cell r="F204">
            <v>3</v>
          </cell>
          <cell r="G204">
            <v>2.2999999999999998</v>
          </cell>
          <cell r="H204" t="str">
            <v>Scarp/dump/waste, Unknown Material Type</v>
          </cell>
          <cell r="I204" t="str">
            <v>--</v>
          </cell>
        </row>
        <row r="205">
          <cell r="B205" t="str">
            <v>ES13</v>
          </cell>
          <cell r="C205">
            <v>5715</v>
          </cell>
          <cell r="D205">
            <v>3</v>
          </cell>
          <cell r="E205">
            <v>2.2000000000000002</v>
          </cell>
          <cell r="F205">
            <v>2</v>
          </cell>
          <cell r="G205">
            <v>2.2999999999999998</v>
          </cell>
          <cell r="H205" t="str">
            <v>Erosional Scar, Soil</v>
          </cell>
          <cell r="I205" t="str">
            <v>--</v>
          </cell>
        </row>
        <row r="206">
          <cell r="B206" t="str">
            <v>URS_104</v>
          </cell>
          <cell r="C206">
            <v>987</v>
          </cell>
          <cell r="D206">
            <v>1</v>
          </cell>
          <cell r="E206">
            <v>2.2000000000000002</v>
          </cell>
          <cell r="F206">
            <v>3</v>
          </cell>
          <cell r="G206">
            <v>2.2999999999999998</v>
          </cell>
          <cell r="H206" t="str">
            <v>Scarp/dump/waste, Unknown Material Type</v>
          </cell>
          <cell r="I206" t="str">
            <v>--</v>
          </cell>
        </row>
        <row r="207">
          <cell r="B207" t="str">
            <v>WS17</v>
          </cell>
          <cell r="C207">
            <v>1963</v>
          </cell>
          <cell r="D207">
            <v>2</v>
          </cell>
          <cell r="E207">
            <v>2.2000000000000002</v>
          </cell>
          <cell r="F207">
            <v>2.5</v>
          </cell>
          <cell r="G207">
            <v>2.29</v>
          </cell>
          <cell r="H207" t="str">
            <v>Area of Bulldozer Trenches adjacent to Mine Hill</v>
          </cell>
          <cell r="I207" t="str">
            <v>--</v>
          </cell>
        </row>
        <row r="208">
          <cell r="B208" t="str">
            <v>URS_171</v>
          </cell>
          <cell r="C208">
            <v>313</v>
          </cell>
          <cell r="D208">
            <v>1</v>
          </cell>
          <cell r="E208">
            <v>2.2000000000000002</v>
          </cell>
          <cell r="F208">
            <v>3</v>
          </cell>
          <cell r="G208">
            <v>2.2599999999999998</v>
          </cell>
          <cell r="H208" t="str">
            <v>Scarp/dump/waste, Unknown Material Type</v>
          </cell>
          <cell r="I208" t="str">
            <v>--</v>
          </cell>
        </row>
        <row r="209">
          <cell r="B209" t="str">
            <v>WS1</v>
          </cell>
          <cell r="C209">
            <v>1963</v>
          </cell>
          <cell r="D209">
            <v>2</v>
          </cell>
          <cell r="E209">
            <v>2.6</v>
          </cell>
          <cell r="F209">
            <v>2</v>
          </cell>
          <cell r="G209">
            <v>2.2599999999999998</v>
          </cell>
          <cell r="H209" t="str">
            <v>Ground disturbed by unproductive cuts and trenches in 1920s</v>
          </cell>
          <cell r="I209" t="str">
            <v>--</v>
          </cell>
        </row>
        <row r="210">
          <cell r="B210" t="str">
            <v>URS_131</v>
          </cell>
          <cell r="C210">
            <v>730</v>
          </cell>
          <cell r="D210">
            <v>1</v>
          </cell>
          <cell r="E210">
            <v>2.1</v>
          </cell>
          <cell r="F210">
            <v>3</v>
          </cell>
          <cell r="G210">
            <v>2.2599999999999998</v>
          </cell>
          <cell r="H210" t="str">
            <v>Scarp/dump/waste, Unknown Material Type</v>
          </cell>
          <cell r="I210" t="str">
            <v>--</v>
          </cell>
        </row>
        <row r="211">
          <cell r="B211" t="str">
            <v>URS_143</v>
          </cell>
          <cell r="C211">
            <v>861</v>
          </cell>
          <cell r="D211">
            <v>1</v>
          </cell>
          <cell r="E211">
            <v>2.1</v>
          </cell>
          <cell r="F211">
            <v>3</v>
          </cell>
          <cell r="G211">
            <v>2.23</v>
          </cell>
          <cell r="H211" t="str">
            <v>Scarp/dump/waste, Unknown Material Type</v>
          </cell>
          <cell r="I211" t="str">
            <v>--</v>
          </cell>
        </row>
        <row r="212">
          <cell r="B212" t="str">
            <v>URS_198</v>
          </cell>
          <cell r="C212">
            <v>623</v>
          </cell>
          <cell r="D212">
            <v>1</v>
          </cell>
          <cell r="E212">
            <v>2.1</v>
          </cell>
          <cell r="F212">
            <v>3</v>
          </cell>
          <cell r="G212">
            <v>2.23</v>
          </cell>
          <cell r="H212" t="str">
            <v>Scarp/dump/waste, Unknown Material Type</v>
          </cell>
          <cell r="I212" t="str">
            <v>--</v>
          </cell>
        </row>
        <row r="213">
          <cell r="B213" t="str">
            <v>URS_115</v>
          </cell>
          <cell r="C213">
            <v>2264</v>
          </cell>
          <cell r="D213">
            <v>2</v>
          </cell>
          <cell r="E213">
            <v>1.5</v>
          </cell>
          <cell r="F213">
            <v>3</v>
          </cell>
          <cell r="G213">
            <v>2.2200000000000002</v>
          </cell>
          <cell r="H213" t="str">
            <v>Scarp/dump/waste, Unknown Material Type</v>
          </cell>
          <cell r="I213" t="str">
            <v>--</v>
          </cell>
        </row>
        <row r="214">
          <cell r="B214" t="str">
            <v>URS_136</v>
          </cell>
          <cell r="C214">
            <v>2490</v>
          </cell>
          <cell r="D214">
            <v>2</v>
          </cell>
          <cell r="E214">
            <v>1.5</v>
          </cell>
          <cell r="F214">
            <v>3</v>
          </cell>
          <cell r="G214">
            <v>2.2200000000000002</v>
          </cell>
          <cell r="H214" t="str">
            <v>Scarp/dump/waste, Unknown Material Type</v>
          </cell>
          <cell r="I214" t="str">
            <v>--</v>
          </cell>
        </row>
        <row r="215">
          <cell r="B215" t="str">
            <v>ES2</v>
          </cell>
          <cell r="C215">
            <v>1963</v>
          </cell>
          <cell r="D215">
            <v>2</v>
          </cell>
          <cell r="E215">
            <v>2.5</v>
          </cell>
          <cell r="F215">
            <v>2</v>
          </cell>
          <cell r="G215">
            <v>2.2000000000000002</v>
          </cell>
          <cell r="H215" t="str">
            <v>Erosional Scar Below Calcines Paved Road, Soil</v>
          </cell>
          <cell r="I215" t="str">
            <v>--</v>
          </cell>
        </row>
        <row r="216">
          <cell r="B216" t="str">
            <v>URS_125</v>
          </cell>
          <cell r="C216">
            <v>1962</v>
          </cell>
          <cell r="D216">
            <v>1</v>
          </cell>
          <cell r="E216">
            <v>2</v>
          </cell>
          <cell r="F216">
            <v>3</v>
          </cell>
          <cell r="G216">
            <v>2.2000000000000002</v>
          </cell>
          <cell r="H216" t="str">
            <v>Scarp/dump/waste, Unknown Material Type</v>
          </cell>
          <cell r="I216" t="str">
            <v>--</v>
          </cell>
        </row>
        <row r="217">
          <cell r="B217" t="str">
            <v>WS12</v>
          </cell>
          <cell r="C217">
            <v>1963</v>
          </cell>
          <cell r="D217">
            <v>2</v>
          </cell>
          <cell r="E217">
            <v>1.9</v>
          </cell>
          <cell r="F217">
            <v>2.5</v>
          </cell>
          <cell r="G217">
            <v>2.1800000000000002</v>
          </cell>
          <cell r="H217" t="str">
            <v>Prospect Shaft No.3 waste rock dump</v>
          </cell>
          <cell r="I217" t="str">
            <v>--</v>
          </cell>
        </row>
        <row r="218">
          <cell r="B218" t="str">
            <v>URS_172</v>
          </cell>
          <cell r="C218">
            <v>1671</v>
          </cell>
          <cell r="D218">
            <v>1</v>
          </cell>
          <cell r="E218">
            <v>1.9</v>
          </cell>
          <cell r="F218">
            <v>3</v>
          </cell>
          <cell r="G218">
            <v>2.14</v>
          </cell>
          <cell r="H218" t="str">
            <v>Scarp/dump/waste, Unknown Material Type</v>
          </cell>
          <cell r="I218" t="str">
            <v>--</v>
          </cell>
        </row>
        <row r="219">
          <cell r="B219" t="str">
            <v>URS_174</v>
          </cell>
          <cell r="C219">
            <v>1512</v>
          </cell>
          <cell r="D219">
            <v>1</v>
          </cell>
          <cell r="E219">
            <v>1.8</v>
          </cell>
          <cell r="F219">
            <v>3</v>
          </cell>
          <cell r="G219">
            <v>2.11</v>
          </cell>
          <cell r="H219" t="str">
            <v>Scarp/dump/waste, Unknown Material Type</v>
          </cell>
          <cell r="I219" t="str">
            <v>--</v>
          </cell>
        </row>
        <row r="220">
          <cell r="B220" t="str">
            <v>URS_163</v>
          </cell>
          <cell r="C220">
            <v>321</v>
          </cell>
          <cell r="D220">
            <v>1</v>
          </cell>
          <cell r="E220">
            <v>1.8</v>
          </cell>
          <cell r="F220">
            <v>3</v>
          </cell>
          <cell r="G220">
            <v>2.11</v>
          </cell>
          <cell r="H220" t="str">
            <v>Scarp/dump/waste, Unknown Material Type</v>
          </cell>
          <cell r="I220" t="str">
            <v>--</v>
          </cell>
        </row>
        <row r="221">
          <cell r="B221" t="str">
            <v>WS65b</v>
          </cell>
          <cell r="C221">
            <v>2478</v>
          </cell>
          <cell r="D221">
            <v>2</v>
          </cell>
          <cell r="E221">
            <v>2.2999999999999998</v>
          </cell>
          <cell r="F221">
            <v>2</v>
          </cell>
          <cell r="G221">
            <v>2.11</v>
          </cell>
          <cell r="H221" t="str">
            <v>Soil</v>
          </cell>
          <cell r="I221" t="str">
            <v>--</v>
          </cell>
        </row>
        <row r="222">
          <cell r="B222" t="str">
            <v>URS_121</v>
          </cell>
          <cell r="C222">
            <v>1763</v>
          </cell>
          <cell r="D222">
            <v>1</v>
          </cell>
          <cell r="E222">
            <v>1.7</v>
          </cell>
          <cell r="F222">
            <v>3</v>
          </cell>
          <cell r="G222">
            <v>2.09</v>
          </cell>
          <cell r="H222" t="str">
            <v>Scarp/dump/waste, Unknown Material Type</v>
          </cell>
          <cell r="I222" t="str">
            <v>--</v>
          </cell>
        </row>
        <row r="223">
          <cell r="B223" t="str">
            <v>URS_153</v>
          </cell>
          <cell r="C223">
            <v>1126</v>
          </cell>
          <cell r="D223">
            <v>1</v>
          </cell>
          <cell r="E223">
            <v>1.7</v>
          </cell>
          <cell r="F223">
            <v>3</v>
          </cell>
          <cell r="G223">
            <v>2.08</v>
          </cell>
          <cell r="H223" t="str">
            <v>Scarp/dump/waste, Unknown Material Type</v>
          </cell>
          <cell r="I223" t="str">
            <v>--</v>
          </cell>
        </row>
        <row r="224">
          <cell r="B224" t="str">
            <v>URS_132</v>
          </cell>
          <cell r="C224">
            <v>831</v>
          </cell>
          <cell r="D224">
            <v>1</v>
          </cell>
          <cell r="E224">
            <v>1.7</v>
          </cell>
          <cell r="F224">
            <v>3</v>
          </cell>
          <cell r="G224">
            <v>2.06</v>
          </cell>
          <cell r="H224" t="str">
            <v>Scarp/dump/waste, Unknown Material Type</v>
          </cell>
          <cell r="I224" t="str">
            <v>--</v>
          </cell>
        </row>
        <row r="225">
          <cell r="B225" t="str">
            <v>URS_133</v>
          </cell>
          <cell r="C225">
            <v>1149</v>
          </cell>
          <cell r="D225">
            <v>1</v>
          </cell>
          <cell r="E225">
            <v>1.7</v>
          </cell>
          <cell r="F225">
            <v>3</v>
          </cell>
          <cell r="G225">
            <v>2.06</v>
          </cell>
          <cell r="H225" t="str">
            <v>Scarp/dump/waste, Unknown Material Type</v>
          </cell>
          <cell r="I225" t="str">
            <v>--</v>
          </cell>
        </row>
        <row r="226">
          <cell r="B226" t="str">
            <v>URS_173</v>
          </cell>
          <cell r="C226">
            <v>883</v>
          </cell>
          <cell r="D226">
            <v>1</v>
          </cell>
          <cell r="E226">
            <v>1.7</v>
          </cell>
          <cell r="F226">
            <v>3</v>
          </cell>
          <cell r="G226">
            <v>2.06</v>
          </cell>
          <cell r="H226" t="str">
            <v>Scarp/dump/waste, Unknown Material Type</v>
          </cell>
          <cell r="I226" t="str">
            <v>--</v>
          </cell>
        </row>
        <row r="227">
          <cell r="B227" t="str">
            <v>URS_164</v>
          </cell>
          <cell r="C227">
            <v>1145</v>
          </cell>
          <cell r="D227">
            <v>1</v>
          </cell>
          <cell r="E227">
            <v>1.6</v>
          </cell>
          <cell r="F227">
            <v>3</v>
          </cell>
          <cell r="G227">
            <v>2.0299999999999998</v>
          </cell>
          <cell r="H227" t="str">
            <v>Scarp/dump/waste, Unknown Material Type</v>
          </cell>
          <cell r="I227" t="str">
            <v>--</v>
          </cell>
        </row>
        <row r="228">
          <cell r="B228" t="str">
            <v>WS29</v>
          </cell>
          <cell r="C228">
            <v>1963</v>
          </cell>
          <cell r="D228">
            <v>2</v>
          </cell>
          <cell r="E228">
            <v>3</v>
          </cell>
          <cell r="F228">
            <v>1</v>
          </cell>
          <cell r="G228">
            <v>1.98</v>
          </cell>
          <cell r="H228" t="str">
            <v>Catharine Opencut</v>
          </cell>
          <cell r="I228" t="str">
            <v>--</v>
          </cell>
        </row>
        <row r="229">
          <cell r="B229" t="str">
            <v>WS51</v>
          </cell>
          <cell r="C229">
            <v>1963</v>
          </cell>
          <cell r="D229">
            <v>2</v>
          </cell>
          <cell r="E229">
            <v>2.9</v>
          </cell>
          <cell r="F229">
            <v>1</v>
          </cell>
          <cell r="G229">
            <v>1.98</v>
          </cell>
          <cell r="H229" t="str">
            <v>Encline Railroad Dump</v>
          </cell>
          <cell r="I229" t="str">
            <v>--</v>
          </cell>
        </row>
        <row r="230">
          <cell r="B230" t="str">
            <v>WS24g</v>
          </cell>
          <cell r="C230">
            <v>1895</v>
          </cell>
          <cell r="D230">
            <v>1</v>
          </cell>
          <cell r="E230">
            <v>2.1</v>
          </cell>
          <cell r="F230">
            <v>2</v>
          </cell>
          <cell r="G230">
            <v>1.86</v>
          </cell>
          <cell r="H230" t="str">
            <v>American Mine Satalite Portal Dump</v>
          </cell>
          <cell r="I230" t="str">
            <v>--</v>
          </cell>
        </row>
        <row r="231">
          <cell r="B231" t="str">
            <v>WS10</v>
          </cell>
          <cell r="C231">
            <v>1963</v>
          </cell>
          <cell r="D231">
            <v>1</v>
          </cell>
          <cell r="E231">
            <v>2</v>
          </cell>
          <cell r="F231">
            <v>2</v>
          </cell>
          <cell r="G231">
            <v>1.8</v>
          </cell>
          <cell r="H231" t="str">
            <v>Colluvial Soil along Haul Road, Hillside North End of Randol Trail</v>
          </cell>
          <cell r="I231" t="str">
            <v>--</v>
          </cell>
        </row>
        <row r="232">
          <cell r="B232" t="str">
            <v>WS46</v>
          </cell>
          <cell r="C232">
            <v>1963</v>
          </cell>
          <cell r="D232">
            <v>2</v>
          </cell>
          <cell r="E232">
            <v>2.4</v>
          </cell>
          <cell r="F232">
            <v>1</v>
          </cell>
          <cell r="G232">
            <v>1.76</v>
          </cell>
          <cell r="H232" t="str">
            <v>America Mine Satellite Tunnel Dump</v>
          </cell>
          <cell r="I232" t="str">
            <v>--</v>
          </cell>
        </row>
        <row r="233">
          <cell r="B233" t="str">
            <v>WS34</v>
          </cell>
          <cell r="C233">
            <v>1963</v>
          </cell>
          <cell r="D233">
            <v>2</v>
          </cell>
          <cell r="E233">
            <v>2.2999999999999998</v>
          </cell>
          <cell r="F233">
            <v>1</v>
          </cell>
          <cell r="G233">
            <v>1.73</v>
          </cell>
          <cell r="H233" t="str">
            <v>Santa Rita Shaft Dump, and Juan Vega Opencuts</v>
          </cell>
          <cell r="I233" t="str">
            <v>--</v>
          </cell>
        </row>
        <row r="234">
          <cell r="B234" t="str">
            <v>WS71</v>
          </cell>
          <cell r="C234">
            <v>1963</v>
          </cell>
          <cell r="D234">
            <v>2</v>
          </cell>
          <cell r="E234">
            <v>1.7</v>
          </cell>
          <cell r="F234">
            <v>1</v>
          </cell>
          <cell r="G234">
            <v>1.46</v>
          </cell>
          <cell r="H234" t="str">
            <v>Mine Hill OpenCuts</v>
          </cell>
          <cell r="I234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7491-AF42-4771-8801-FC9FBEDA3749}">
  <dimension ref="A1:G244"/>
  <sheetViews>
    <sheetView tabSelected="1" zoomScale="110" zoomScaleNormal="110" workbookViewId="0">
      <pane xSplit="1" ySplit="6" topLeftCell="B157" activePane="bottomRight" state="frozen"/>
      <selection pane="topRight" activeCell="B1" sqref="B1"/>
      <selection pane="bottomLeft" activeCell="A7" sqref="A7"/>
      <selection pane="bottomRight" activeCell="C228" sqref="C228"/>
    </sheetView>
  </sheetViews>
  <sheetFormatPr defaultColWidth="8.7109375" defaultRowHeight="15" x14ac:dyDescent="0.25"/>
  <cols>
    <col min="1" max="1" width="8.7109375" style="2"/>
    <col min="2" max="2" width="21.85546875" style="3" customWidth="1"/>
    <col min="3" max="3" width="45.5703125" style="5" customWidth="1"/>
    <col min="4" max="4" width="10.140625" style="4" customWidth="1"/>
    <col min="5" max="5" width="12.5703125" style="6" customWidth="1"/>
    <col min="6" max="6" width="14.140625" style="7" customWidth="1"/>
    <col min="7" max="7" width="13.28515625" style="3" customWidth="1"/>
    <col min="8" max="16384" width="8.7109375" style="2"/>
  </cols>
  <sheetData>
    <row r="1" spans="1:7" s="1" customFormat="1" x14ac:dyDescent="0.25">
      <c r="A1" s="14" t="s">
        <v>0</v>
      </c>
      <c r="B1" s="15"/>
      <c r="C1" s="16"/>
      <c r="D1" s="17"/>
      <c r="E1" s="18"/>
      <c r="F1" s="19"/>
      <c r="G1" s="15"/>
    </row>
    <row r="2" spans="1:7" s="1" customFormat="1" x14ac:dyDescent="0.25">
      <c r="A2" s="20" t="s">
        <v>347</v>
      </c>
      <c r="B2" s="21" t="s">
        <v>354</v>
      </c>
      <c r="C2" s="22"/>
      <c r="D2" s="23"/>
      <c r="E2" s="24"/>
      <c r="F2" s="25"/>
      <c r="G2" s="21"/>
    </row>
    <row r="3" spans="1:7" s="1" customFormat="1" x14ac:dyDescent="0.25">
      <c r="A3" s="20"/>
      <c r="B3" s="21" t="s">
        <v>346</v>
      </c>
      <c r="C3" s="22"/>
      <c r="D3" s="23"/>
      <c r="E3" s="24"/>
      <c r="F3" s="25"/>
      <c r="G3" s="21"/>
    </row>
    <row r="4" spans="1:7" s="1" customFormat="1" x14ac:dyDescent="0.25">
      <c r="A4" s="20"/>
      <c r="B4" s="21" t="s">
        <v>348</v>
      </c>
      <c r="C4" s="22"/>
      <c r="D4" s="23"/>
      <c r="E4" s="24"/>
      <c r="F4" s="25"/>
      <c r="G4" s="21"/>
    </row>
    <row r="5" spans="1:7" s="1" customFormat="1" x14ac:dyDescent="0.25">
      <c r="A5" s="20"/>
      <c r="B5" s="21" t="s">
        <v>349</v>
      </c>
      <c r="C5" s="22"/>
      <c r="D5" s="23"/>
      <c r="E5" s="24"/>
      <c r="F5" s="25"/>
      <c r="G5" s="21"/>
    </row>
    <row r="6" spans="1:7" s="30" customFormat="1" ht="45" x14ac:dyDescent="0.25">
      <c r="A6" s="26" t="s">
        <v>350</v>
      </c>
      <c r="B6" s="26" t="s">
        <v>351</v>
      </c>
      <c r="C6" s="26" t="s">
        <v>1</v>
      </c>
      <c r="D6" s="27" t="s">
        <v>352</v>
      </c>
      <c r="E6" s="28" t="s">
        <v>2</v>
      </c>
      <c r="F6" s="26" t="s">
        <v>355</v>
      </c>
      <c r="G6" s="29" t="s">
        <v>353</v>
      </c>
    </row>
    <row r="7" spans="1:7" s="31" customFormat="1" ht="12.75" x14ac:dyDescent="0.25">
      <c r="B7" s="32" t="s">
        <v>3</v>
      </c>
      <c r="C7" s="33" t="str">
        <f>VLOOKUP($E7,'[1]Table 1 Draft Report'!$B$5:$I$234,7,FALSE)</f>
        <v>Rotory Furnace Ore Stockpile</v>
      </c>
      <c r="D7" s="34"/>
      <c r="E7" s="35" t="s">
        <v>4</v>
      </c>
      <c r="F7" s="36">
        <f>VLOOKUP($E7,'[1]Table 1 Draft Report'!$B$5:$I$234,6,FALSE)</f>
        <v>2.56</v>
      </c>
    </row>
    <row r="8" spans="1:7" s="31" customFormat="1" ht="12.75" x14ac:dyDescent="0.25">
      <c r="B8" s="32" t="s">
        <v>3</v>
      </c>
      <c r="C8" s="33" t="str">
        <f>VLOOKUP($E8,'[1]Table 1 Draft Report'!$B$5:$I$234,7,FALSE)</f>
        <v>Satellite Mine Hill Rotory Furnace Calcines Dump</v>
      </c>
      <c r="D8" s="34"/>
      <c r="E8" s="35" t="s">
        <v>5</v>
      </c>
      <c r="F8" s="36">
        <f>VLOOKUP($E8,'[1]Table 1 Draft Report'!$B$5:$I$234,6,FALSE)</f>
        <v>3.98</v>
      </c>
    </row>
    <row r="9" spans="1:7" s="31" customFormat="1" ht="12.75" x14ac:dyDescent="0.25">
      <c r="B9" s="32" t="s">
        <v>3</v>
      </c>
      <c r="C9" s="33" t="str">
        <f>VLOOKUP($E9,'[1]Table 1 Draft Report'!$B$5:$I$234,7,FALSE)</f>
        <v>Mine Hill Furnace Calcines Pile</v>
      </c>
      <c r="D9" s="34">
        <v>88</v>
      </c>
      <c r="E9" s="35" t="s">
        <v>6</v>
      </c>
      <c r="F9" s="36">
        <f>VLOOKUP($E9,'[1]Table 1 Draft Report'!$B$5:$I$234,6,FALSE)</f>
        <v>4.57</v>
      </c>
      <c r="G9" s="32"/>
    </row>
    <row r="10" spans="1:7" s="31" customFormat="1" ht="12.75" x14ac:dyDescent="0.25">
      <c r="B10" s="32" t="s">
        <v>3</v>
      </c>
      <c r="C10" s="33" t="str">
        <f>VLOOKUP($E10,'[1]Table 1 Draft Report'!$B$5:$I$234,7,FALSE)</f>
        <v>Mine Hill Furnace Calcines Pile</v>
      </c>
      <c r="D10" s="34">
        <v>84</v>
      </c>
      <c r="E10" s="35" t="s">
        <v>7</v>
      </c>
      <c r="F10" s="36">
        <f>VLOOKUP($E10,'[1]Table 1 Draft Report'!$B$5:$I$234,6,FALSE)</f>
        <v>4.08</v>
      </c>
      <c r="G10" s="32"/>
    </row>
    <row r="11" spans="1:7" s="31" customFormat="1" ht="12.75" x14ac:dyDescent="0.25">
      <c r="B11" s="32" t="s">
        <v>3</v>
      </c>
      <c r="C11" s="33" t="str">
        <f>VLOOKUP($E11,'[1]Table 1 Draft Report'!$B$5:$I$234,7,FALSE)</f>
        <v>Mine Hill Rotary Furnace Dust</v>
      </c>
      <c r="D11" s="34">
        <v>260</v>
      </c>
      <c r="E11" s="35" t="s">
        <v>10</v>
      </c>
      <c r="F11" s="36">
        <f>VLOOKUP($E11,'[1]Table 1 Draft Report'!$B$5:$I$234,6,FALSE)</f>
        <v>4.09</v>
      </c>
      <c r="G11" s="32"/>
    </row>
    <row r="12" spans="1:7" s="31" customFormat="1" ht="12.75" x14ac:dyDescent="0.25">
      <c r="B12" s="32" t="s">
        <v>3</v>
      </c>
      <c r="C12" s="33" t="str">
        <f>VLOOKUP($E12,'[1]Table 1 Draft Report'!$B$5:$I$234,7,FALSE)</f>
        <v>Senator Mine Calcines Dump</v>
      </c>
      <c r="D12" s="34">
        <v>39</v>
      </c>
      <c r="E12" s="35" t="s">
        <v>11</v>
      </c>
      <c r="F12" s="36">
        <f>VLOOKUP($E12,'[1]Table 1 Draft Report'!$B$5:$I$234,6,FALSE)</f>
        <v>4.0599999999999996</v>
      </c>
      <c r="G12" s="32"/>
    </row>
    <row r="13" spans="1:7" s="31" customFormat="1" ht="25.5" x14ac:dyDescent="0.25">
      <c r="B13" s="32" t="s">
        <v>3</v>
      </c>
      <c r="C13" s="33" t="str">
        <f>VLOOKUP($E13,'[1]Table 1 Draft Report'!$B$5:$I$234,7,FALSE)</f>
        <v>Pre-Remediation config of Mine Hill Rotory Furnace Calcines Dump (Mine Hill Rotory Calcines Pile)</v>
      </c>
      <c r="D13" s="34"/>
      <c r="E13" s="35" t="s">
        <v>12</v>
      </c>
      <c r="F13" s="36">
        <f>VLOOKUP($E13,'[1]Table 1 Draft Report'!$B$5:$I$234,6,FALSE)</f>
        <v>4.6500000000000004</v>
      </c>
    </row>
    <row r="14" spans="1:7" s="31" customFormat="1" ht="12.75" x14ac:dyDescent="0.25">
      <c r="B14" s="32" t="s">
        <v>3</v>
      </c>
      <c r="C14" s="33" t="str">
        <f>VLOOKUP($E14,'[1]Table 1 Draft Report'!$B$5:$I$234,7,FALSE)</f>
        <v>Mine Hill Furnace Calcines Pile</v>
      </c>
      <c r="D14" s="34">
        <v>88</v>
      </c>
      <c r="E14" s="35" t="s">
        <v>13</v>
      </c>
      <c r="F14" s="36">
        <f>VLOOKUP($E14,'[1]Table 1 Draft Report'!$B$5:$I$234,6,FALSE)</f>
        <v>3.89</v>
      </c>
      <c r="G14" s="32"/>
    </row>
    <row r="15" spans="1:7" s="31" customFormat="1" ht="12.75" x14ac:dyDescent="0.25">
      <c r="B15" s="32" t="s">
        <v>3</v>
      </c>
      <c r="C15" s="33" t="str">
        <f>VLOOKUP($E15,'[1]Table 1 Draft Report'!$B$5:$I$234,7,FALSE)</f>
        <v>Scarp/dump/waste, Unknown Material Type</v>
      </c>
      <c r="D15" s="34"/>
      <c r="E15" s="35" t="s">
        <v>16</v>
      </c>
      <c r="F15" s="36">
        <f>VLOOKUP($E15,'[1]Table 1 Draft Report'!$B$5:$I$234,6,FALSE)</f>
        <v>3.21</v>
      </c>
    </row>
    <row r="16" spans="1:7" s="31" customFormat="1" ht="12.75" x14ac:dyDescent="0.25">
      <c r="B16" s="32" t="s">
        <v>3</v>
      </c>
      <c r="C16" s="33" t="str">
        <f>VLOOKUP($E16,'[1]Table 1 Draft Report'!$B$5:$I$234,7,FALSE)</f>
        <v>Hacienda Calcines Dump</v>
      </c>
      <c r="D16" s="34"/>
      <c r="E16" s="35" t="s">
        <v>17</v>
      </c>
      <c r="F16" s="36">
        <f>VLOOKUP($E16,'[1]Table 1 Draft Report'!$B$5:$I$234,6,FALSE)</f>
        <v>4.42</v>
      </c>
    </row>
    <row r="17" spans="1:7" s="31" customFormat="1" ht="12.75" x14ac:dyDescent="0.25">
      <c r="B17" s="32" t="s">
        <v>3</v>
      </c>
      <c r="C17" s="33" t="str">
        <f>VLOOKUP($E17,'[1]Table 1 Draft Report'!$B$5:$I$234,7,FALSE)</f>
        <v>Scarp/dump/waste, Unknown Material Type</v>
      </c>
      <c r="D17" s="34"/>
      <c r="E17" s="35" t="s">
        <v>18</v>
      </c>
      <c r="F17" s="36">
        <f>VLOOKUP($E17,'[1]Table 1 Draft Report'!$B$5:$I$234,6,FALSE)</f>
        <v>3.1</v>
      </c>
    </row>
    <row r="18" spans="1:7" s="31" customFormat="1" ht="12.75" x14ac:dyDescent="0.25">
      <c r="B18" s="32" t="s">
        <v>3</v>
      </c>
      <c r="C18" s="33" t="str">
        <f>VLOOKUP($E18,'[1]Table 1 Draft Report'!$B$5:$I$234,7,FALSE)</f>
        <v>Dump downslope of Mine Hill Opencut</v>
      </c>
      <c r="D18" s="34"/>
      <c r="E18" s="35" t="s">
        <v>19</v>
      </c>
      <c r="F18" s="36">
        <f>VLOOKUP($E18,'[1]Table 1 Draft Report'!$B$5:$I$234,6,FALSE)</f>
        <v>3.43</v>
      </c>
    </row>
    <row r="19" spans="1:7" s="31" customFormat="1" ht="12.75" x14ac:dyDescent="0.25">
      <c r="B19" s="32" t="s">
        <v>3</v>
      </c>
      <c r="C19" s="33" t="str">
        <f>VLOOKUP($E19,'[1]Table 1 Draft Report'!$B$5:$I$234,7,FALSE)</f>
        <v>Scarp/dump/waste, Unknown Material Type</v>
      </c>
      <c r="D19" s="34"/>
      <c r="E19" s="35" t="s">
        <v>20</v>
      </c>
      <c r="F19" s="36">
        <f>VLOOKUP($E19,'[1]Table 1 Draft Report'!$B$5:$I$234,6,FALSE)</f>
        <v>2.95</v>
      </c>
    </row>
    <row r="20" spans="1:7" s="31" customFormat="1" ht="12.75" x14ac:dyDescent="0.25">
      <c r="B20" s="32" t="s">
        <v>3</v>
      </c>
      <c r="C20" s="33" t="str">
        <f>VLOOKUP($E20,'[1]Table 1 Draft Report'!$B$5:$I$234,7,FALSE)</f>
        <v>Scarp/dump/waste, Unknown Material Type</v>
      </c>
      <c r="D20" s="34"/>
      <c r="E20" s="35" t="s">
        <v>21</v>
      </c>
      <c r="F20" s="36">
        <f>VLOOKUP($E20,'[1]Table 1 Draft Report'!$B$5:$I$234,6,FALSE)</f>
        <v>2.85</v>
      </c>
    </row>
    <row r="21" spans="1:7" s="31" customFormat="1" ht="12.75" x14ac:dyDescent="0.25">
      <c r="B21" s="32" t="s">
        <v>3</v>
      </c>
      <c r="C21" s="33" t="str">
        <f>VLOOKUP($E21,'[1]Table 1 Draft Report'!$B$5:$I$234,7,FALSE)</f>
        <v>San Mateo Calcines Pile</v>
      </c>
      <c r="D21" s="34">
        <v>113</v>
      </c>
      <c r="E21" s="35" t="s">
        <v>22</v>
      </c>
      <c r="F21" s="36">
        <f>VLOOKUP($E21,'[1]Table 1 Draft Report'!$B$5:$I$234,6,FALSE)</f>
        <v>3.27</v>
      </c>
      <c r="G21" s="32"/>
    </row>
    <row r="22" spans="1:7" s="31" customFormat="1" ht="76.5" x14ac:dyDescent="0.25">
      <c r="A22" s="31" t="s">
        <v>8</v>
      </c>
      <c r="B22" s="38" t="s">
        <v>14</v>
      </c>
      <c r="C22" s="33" t="str">
        <f>VLOOKUP($E22,'[1]Table 1 Draft Report'!$B$5:$I$234,7,FALSE)</f>
        <v>Erosional Scar, Fill/Slope</v>
      </c>
      <c r="D22" s="34"/>
      <c r="E22" s="35" t="s">
        <v>15</v>
      </c>
      <c r="F22" s="36">
        <f>VLOOKUP($E22,'[1]Table 1 Draft Report'!$B$5:$I$234,6,FALSE)</f>
        <v>3.45</v>
      </c>
    </row>
    <row r="23" spans="1:7" s="31" customFormat="1" ht="51" x14ac:dyDescent="0.25">
      <c r="A23" s="31" t="s">
        <v>8</v>
      </c>
      <c r="B23" s="37" t="s">
        <v>356</v>
      </c>
      <c r="C23" s="33" t="str">
        <f>VLOOKUP($E23,'[1]Table 1 Draft Report'!$B$5:$I$234,7,FALSE)</f>
        <v>Drainage eroding western margin of Mine Hill Furnace Calcines Dump</v>
      </c>
      <c r="D23" s="34"/>
      <c r="E23" s="35" t="s">
        <v>9</v>
      </c>
      <c r="F23" s="36">
        <f>VLOOKUP($E23,'[1]Table 1 Draft Report'!$B$5:$I$234,6,FALSE)</f>
        <v>3.98</v>
      </c>
    </row>
    <row r="24" spans="1:7" s="31" customFormat="1" ht="12.75" x14ac:dyDescent="0.25">
      <c r="A24" s="31" t="s">
        <v>8</v>
      </c>
      <c r="B24" s="32" t="s">
        <v>23</v>
      </c>
      <c r="C24" s="39" t="s">
        <v>25</v>
      </c>
      <c r="D24" s="34">
        <v>159</v>
      </c>
      <c r="E24" s="40" t="s">
        <v>24</v>
      </c>
      <c r="F24" s="41">
        <v>4.51</v>
      </c>
      <c r="G24" s="39" t="s">
        <v>26</v>
      </c>
    </row>
    <row r="25" spans="1:7" s="31" customFormat="1" ht="25.5" x14ac:dyDescent="0.25">
      <c r="A25" s="31" t="s">
        <v>8</v>
      </c>
      <c r="B25" s="32" t="s">
        <v>23</v>
      </c>
      <c r="C25" s="39" t="s">
        <v>28</v>
      </c>
      <c r="D25" s="34"/>
      <c r="E25" s="40" t="s">
        <v>27</v>
      </c>
      <c r="F25" s="41">
        <v>4.21</v>
      </c>
      <c r="G25" s="39" t="s">
        <v>29</v>
      </c>
    </row>
    <row r="26" spans="1:7" s="31" customFormat="1" ht="12.75" x14ac:dyDescent="0.25">
      <c r="A26" s="31" t="s">
        <v>8</v>
      </c>
      <c r="B26" s="32" t="s">
        <v>23</v>
      </c>
      <c r="C26" s="39" t="s">
        <v>31</v>
      </c>
      <c r="D26" s="34"/>
      <c r="E26" s="40" t="s">
        <v>30</v>
      </c>
      <c r="F26" s="41">
        <v>3.81</v>
      </c>
      <c r="G26" s="39" t="s">
        <v>32</v>
      </c>
    </row>
    <row r="27" spans="1:7" s="42" customFormat="1" ht="25.5" x14ac:dyDescent="0.25">
      <c r="A27" s="42" t="s">
        <v>8</v>
      </c>
      <c r="B27" s="43" t="s">
        <v>23</v>
      </c>
      <c r="C27" s="44" t="s">
        <v>34</v>
      </c>
      <c r="D27" s="45"/>
      <c r="E27" s="46" t="s">
        <v>33</v>
      </c>
      <c r="F27" s="47">
        <v>3.53</v>
      </c>
      <c r="G27" s="44" t="s">
        <v>32</v>
      </c>
    </row>
    <row r="28" spans="1:7" s="42" customFormat="1" ht="12.75" x14ac:dyDescent="0.25">
      <c r="A28" s="42" t="s">
        <v>8</v>
      </c>
      <c r="B28" s="43" t="s">
        <v>23</v>
      </c>
      <c r="C28" s="44" t="s">
        <v>36</v>
      </c>
      <c r="D28" s="45">
        <v>183</v>
      </c>
      <c r="E28" s="46" t="s">
        <v>35</v>
      </c>
      <c r="F28" s="47">
        <v>3.27</v>
      </c>
      <c r="G28" s="44" t="s">
        <v>29</v>
      </c>
    </row>
    <row r="29" spans="1:7" s="42" customFormat="1" ht="12.75" x14ac:dyDescent="0.25">
      <c r="A29" s="42" t="s">
        <v>8</v>
      </c>
      <c r="B29" s="43" t="s">
        <v>23</v>
      </c>
      <c r="C29" s="44" t="s">
        <v>38</v>
      </c>
      <c r="D29" s="45"/>
      <c r="E29" s="46" t="s">
        <v>37</v>
      </c>
      <c r="F29" s="47">
        <v>2.2000000000000002</v>
      </c>
      <c r="G29" s="44" t="s">
        <v>29</v>
      </c>
    </row>
    <row r="30" spans="1:7" s="42" customFormat="1" ht="12.75" x14ac:dyDescent="0.25">
      <c r="A30" s="42" t="s">
        <v>8</v>
      </c>
      <c r="B30" s="43" t="s">
        <v>39</v>
      </c>
      <c r="C30" s="44" t="s">
        <v>41</v>
      </c>
      <c r="D30" s="45">
        <v>420</v>
      </c>
      <c r="E30" s="46" t="s">
        <v>40</v>
      </c>
      <c r="F30" s="47">
        <v>2.83</v>
      </c>
      <c r="G30" s="44" t="s">
        <v>42</v>
      </c>
    </row>
    <row r="31" spans="1:7" s="42" customFormat="1" ht="25.5" x14ac:dyDescent="0.25">
      <c r="A31" s="42" t="s">
        <v>8</v>
      </c>
      <c r="B31" s="43" t="s">
        <v>43</v>
      </c>
      <c r="C31" s="44" t="s">
        <v>45</v>
      </c>
      <c r="D31" s="45">
        <v>70</v>
      </c>
      <c r="E31" s="46" t="s">
        <v>44</v>
      </c>
      <c r="F31" s="47">
        <v>4.33</v>
      </c>
      <c r="G31" s="44" t="s">
        <v>46</v>
      </c>
    </row>
    <row r="32" spans="1:7" s="42" customFormat="1" ht="25.5" x14ac:dyDescent="0.25">
      <c r="A32" s="42" t="s">
        <v>8</v>
      </c>
      <c r="B32" s="43" t="s">
        <v>43</v>
      </c>
      <c r="C32" s="44" t="s">
        <v>48</v>
      </c>
      <c r="D32" s="45">
        <v>233</v>
      </c>
      <c r="E32" s="46" t="s">
        <v>47</v>
      </c>
      <c r="F32" s="47">
        <v>3.93</v>
      </c>
      <c r="G32" s="44" t="s">
        <v>26</v>
      </c>
    </row>
    <row r="33" spans="1:7" s="42" customFormat="1" ht="25.5" x14ac:dyDescent="0.25">
      <c r="A33" s="42" t="s">
        <v>8</v>
      </c>
      <c r="B33" s="43" t="s">
        <v>43</v>
      </c>
      <c r="C33" s="44" t="s">
        <v>50</v>
      </c>
      <c r="D33" s="45">
        <v>19</v>
      </c>
      <c r="E33" s="46" t="s">
        <v>49</v>
      </c>
      <c r="F33" s="47">
        <v>3.58</v>
      </c>
      <c r="G33" s="44" t="s">
        <v>26</v>
      </c>
    </row>
    <row r="34" spans="1:7" s="42" customFormat="1" ht="12.75" x14ac:dyDescent="0.25">
      <c r="A34" s="42" t="s">
        <v>8</v>
      </c>
      <c r="B34" s="43" t="s">
        <v>43</v>
      </c>
      <c r="C34" s="44" t="s">
        <v>52</v>
      </c>
      <c r="D34" s="45">
        <v>163</v>
      </c>
      <c r="E34" s="46" t="s">
        <v>51</v>
      </c>
      <c r="F34" s="47">
        <v>3.51</v>
      </c>
      <c r="G34" s="44" t="s">
        <v>32</v>
      </c>
    </row>
    <row r="35" spans="1:7" s="42" customFormat="1" ht="25.5" x14ac:dyDescent="0.25">
      <c r="A35" s="42" t="s">
        <v>8</v>
      </c>
      <c r="B35" s="43" t="s">
        <v>43</v>
      </c>
      <c r="C35" s="44" t="s">
        <v>54</v>
      </c>
      <c r="D35" s="45">
        <v>30</v>
      </c>
      <c r="E35" s="46" t="s">
        <v>53</v>
      </c>
      <c r="F35" s="47">
        <v>3.47</v>
      </c>
      <c r="G35" s="44" t="s">
        <v>55</v>
      </c>
    </row>
    <row r="36" spans="1:7" s="42" customFormat="1" ht="25.5" x14ac:dyDescent="0.25">
      <c r="A36" s="42" t="s">
        <v>8</v>
      </c>
      <c r="B36" s="43" t="s">
        <v>43</v>
      </c>
      <c r="C36" s="44" t="s">
        <v>57</v>
      </c>
      <c r="D36" s="45">
        <v>50</v>
      </c>
      <c r="E36" s="46" t="s">
        <v>56</v>
      </c>
      <c r="F36" s="47">
        <v>3.31</v>
      </c>
      <c r="G36" s="44" t="s">
        <v>58</v>
      </c>
    </row>
    <row r="37" spans="1:7" s="42" customFormat="1" ht="25.5" x14ac:dyDescent="0.25">
      <c r="A37" s="42" t="s">
        <v>8</v>
      </c>
      <c r="B37" s="43" t="s">
        <v>43</v>
      </c>
      <c r="C37" s="44" t="s">
        <v>60</v>
      </c>
      <c r="D37" s="45">
        <v>17</v>
      </c>
      <c r="E37" s="46" t="s">
        <v>59</v>
      </c>
      <c r="F37" s="47">
        <v>2.93</v>
      </c>
      <c r="G37" s="44" t="s">
        <v>42</v>
      </c>
    </row>
    <row r="38" spans="1:7" s="42" customFormat="1" ht="25.5" x14ac:dyDescent="0.25">
      <c r="A38" s="42" t="s">
        <v>8</v>
      </c>
      <c r="B38" s="43" t="s">
        <v>43</v>
      </c>
      <c r="C38" s="44" t="s">
        <v>62</v>
      </c>
      <c r="D38" s="45">
        <v>1</v>
      </c>
      <c r="E38" s="46" t="s">
        <v>61</v>
      </c>
      <c r="F38" s="47">
        <v>2.93</v>
      </c>
      <c r="G38" s="44" t="s">
        <v>58</v>
      </c>
    </row>
    <row r="39" spans="1:7" s="42" customFormat="1" ht="38.25" x14ac:dyDescent="0.25">
      <c r="A39" s="42" t="s">
        <v>8</v>
      </c>
      <c r="B39" s="48" t="s">
        <v>63</v>
      </c>
      <c r="C39" s="44" t="s">
        <v>65</v>
      </c>
      <c r="D39" s="45">
        <v>45</v>
      </c>
      <c r="E39" s="46" t="s">
        <v>64</v>
      </c>
      <c r="F39" s="47">
        <v>3.37</v>
      </c>
      <c r="G39" s="44" t="s">
        <v>29</v>
      </c>
    </row>
    <row r="40" spans="1:7" s="42" customFormat="1" ht="12.75" x14ac:dyDescent="0.25">
      <c r="A40" s="42" t="s">
        <v>8</v>
      </c>
      <c r="B40" s="43" t="s">
        <v>66</v>
      </c>
      <c r="C40" s="44" t="s">
        <v>68</v>
      </c>
      <c r="D40" s="45">
        <v>56</v>
      </c>
      <c r="E40" s="46" t="s">
        <v>67</v>
      </c>
      <c r="F40" s="47">
        <v>2.8</v>
      </c>
      <c r="G40" s="44" t="s">
        <v>32</v>
      </c>
    </row>
    <row r="41" spans="1:7" s="42" customFormat="1" ht="12.75" x14ac:dyDescent="0.25">
      <c r="A41" s="42" t="s">
        <v>8</v>
      </c>
      <c r="B41" s="43" t="s">
        <v>69</v>
      </c>
      <c r="C41" s="44" t="s">
        <v>71</v>
      </c>
      <c r="D41" s="45"/>
      <c r="E41" s="46" t="s">
        <v>70</v>
      </c>
      <c r="F41" s="47">
        <v>2.56</v>
      </c>
      <c r="G41" s="44" t="s">
        <v>29</v>
      </c>
    </row>
    <row r="42" spans="1:7" s="42" customFormat="1" ht="12.75" x14ac:dyDescent="0.25">
      <c r="A42" s="42" t="s">
        <v>8</v>
      </c>
      <c r="B42" s="43" t="s">
        <v>72</v>
      </c>
      <c r="C42" s="44" t="s">
        <v>74</v>
      </c>
      <c r="D42" s="45"/>
      <c r="E42" s="46" t="s">
        <v>73</v>
      </c>
      <c r="F42" s="47">
        <v>3.34</v>
      </c>
      <c r="G42" s="44" t="s">
        <v>75</v>
      </c>
    </row>
    <row r="43" spans="1:7" s="42" customFormat="1" ht="12.75" x14ac:dyDescent="0.25">
      <c r="A43" s="42" t="s">
        <v>8</v>
      </c>
      <c r="B43" s="43" t="s">
        <v>72</v>
      </c>
      <c r="C43" s="44" t="s">
        <v>77</v>
      </c>
      <c r="D43" s="45"/>
      <c r="E43" s="46" t="s">
        <v>76</v>
      </c>
      <c r="F43" s="47">
        <v>2.5099999999999998</v>
      </c>
      <c r="G43" s="44" t="s">
        <v>75</v>
      </c>
    </row>
    <row r="44" spans="1:7" s="42" customFormat="1" ht="38.25" x14ac:dyDescent="0.25">
      <c r="A44" s="42" t="s">
        <v>8</v>
      </c>
      <c r="B44" s="48" t="s">
        <v>78</v>
      </c>
      <c r="C44" s="44" t="s">
        <v>80</v>
      </c>
      <c r="D44" s="45"/>
      <c r="E44" s="46" t="s">
        <v>79</v>
      </c>
      <c r="F44" s="47">
        <v>3.31</v>
      </c>
      <c r="G44" s="44" t="s">
        <v>42</v>
      </c>
    </row>
    <row r="45" spans="1:7" s="42" customFormat="1" ht="25.5" x14ac:dyDescent="0.25">
      <c r="A45" s="42" t="s">
        <v>81</v>
      </c>
      <c r="B45" s="43" t="s">
        <v>82</v>
      </c>
      <c r="C45" s="48" t="s">
        <v>84</v>
      </c>
      <c r="D45" s="45"/>
      <c r="E45" s="46" t="s">
        <v>83</v>
      </c>
      <c r="F45" s="47">
        <v>4.05</v>
      </c>
      <c r="G45" s="44" t="s">
        <v>85</v>
      </c>
    </row>
    <row r="46" spans="1:7" s="42" customFormat="1" ht="12.75" x14ac:dyDescent="0.25">
      <c r="A46" s="42" t="s">
        <v>81</v>
      </c>
      <c r="B46" s="43" t="s">
        <v>82</v>
      </c>
      <c r="C46" s="48" t="s">
        <v>87</v>
      </c>
      <c r="D46" s="45"/>
      <c r="E46" s="46" t="s">
        <v>86</v>
      </c>
      <c r="F46" s="47">
        <v>3.78</v>
      </c>
      <c r="G46" s="44" t="s">
        <v>26</v>
      </c>
    </row>
    <row r="47" spans="1:7" s="42" customFormat="1" ht="12.75" x14ac:dyDescent="0.25">
      <c r="A47" s="42" t="s">
        <v>81</v>
      </c>
      <c r="B47" s="43" t="s">
        <v>82</v>
      </c>
      <c r="C47" s="48" t="s">
        <v>89</v>
      </c>
      <c r="D47" s="45"/>
      <c r="E47" s="46" t="s">
        <v>88</v>
      </c>
      <c r="F47" s="47">
        <v>3.62</v>
      </c>
      <c r="G47" s="44" t="s">
        <v>90</v>
      </c>
    </row>
    <row r="48" spans="1:7" s="42" customFormat="1" ht="12.75" x14ac:dyDescent="0.25">
      <c r="A48" s="42" t="s">
        <v>81</v>
      </c>
      <c r="B48" s="43" t="s">
        <v>91</v>
      </c>
      <c r="C48" s="48" t="s">
        <v>93</v>
      </c>
      <c r="D48" s="45"/>
      <c r="E48" s="46" t="s">
        <v>92</v>
      </c>
      <c r="F48" s="47">
        <v>3.46</v>
      </c>
      <c r="G48" s="44" t="s">
        <v>32</v>
      </c>
    </row>
    <row r="49" spans="1:7" s="42" customFormat="1" ht="12.75" x14ac:dyDescent="0.25">
      <c r="A49" s="42" t="s">
        <v>81</v>
      </c>
      <c r="B49" s="43" t="s">
        <v>82</v>
      </c>
      <c r="C49" s="48" t="s">
        <v>95</v>
      </c>
      <c r="D49" s="45"/>
      <c r="E49" s="46" t="s">
        <v>94</v>
      </c>
      <c r="F49" s="47">
        <v>3.41</v>
      </c>
      <c r="G49" s="44" t="s">
        <v>42</v>
      </c>
    </row>
    <row r="50" spans="1:7" s="42" customFormat="1" ht="12.75" x14ac:dyDescent="0.25">
      <c r="A50" s="42" t="s">
        <v>81</v>
      </c>
      <c r="B50" s="43" t="s">
        <v>82</v>
      </c>
      <c r="C50" s="48" t="s">
        <v>97</v>
      </c>
      <c r="D50" s="45"/>
      <c r="E50" s="46" t="s">
        <v>96</v>
      </c>
      <c r="F50" s="47">
        <v>3.28</v>
      </c>
      <c r="G50" s="44" t="s">
        <v>26</v>
      </c>
    </row>
    <row r="51" spans="1:7" s="42" customFormat="1" ht="12.75" x14ac:dyDescent="0.25">
      <c r="A51" s="42" t="s">
        <v>81</v>
      </c>
      <c r="B51" s="43" t="s">
        <v>82</v>
      </c>
      <c r="C51" s="48" t="s">
        <v>99</v>
      </c>
      <c r="D51" s="45"/>
      <c r="E51" s="46" t="s">
        <v>98</v>
      </c>
      <c r="F51" s="47">
        <v>3.25</v>
      </c>
      <c r="G51" s="44" t="s">
        <v>90</v>
      </c>
    </row>
    <row r="52" spans="1:7" s="42" customFormat="1" ht="12.75" x14ac:dyDescent="0.25">
      <c r="A52" s="42" t="s">
        <v>81</v>
      </c>
      <c r="B52" s="43" t="s">
        <v>82</v>
      </c>
      <c r="C52" s="48" t="s">
        <v>101</v>
      </c>
      <c r="D52" s="45"/>
      <c r="E52" s="46" t="s">
        <v>100</v>
      </c>
      <c r="F52" s="47">
        <v>3.21</v>
      </c>
      <c r="G52" s="44" t="s">
        <v>26</v>
      </c>
    </row>
    <row r="53" spans="1:7" s="42" customFormat="1" ht="12.75" x14ac:dyDescent="0.25">
      <c r="A53" s="42" t="s">
        <v>81</v>
      </c>
      <c r="B53" s="43" t="s">
        <v>82</v>
      </c>
      <c r="C53" s="48" t="s">
        <v>103</v>
      </c>
      <c r="D53" s="45"/>
      <c r="E53" s="46" t="s">
        <v>102</v>
      </c>
      <c r="F53" s="47">
        <v>3.15</v>
      </c>
      <c r="G53" s="44" t="s">
        <v>26</v>
      </c>
    </row>
    <row r="54" spans="1:7" s="42" customFormat="1" ht="12.75" x14ac:dyDescent="0.25">
      <c r="A54" s="42" t="s">
        <v>81</v>
      </c>
      <c r="B54" s="43" t="s">
        <v>82</v>
      </c>
      <c r="C54" s="48" t="s">
        <v>105</v>
      </c>
      <c r="D54" s="45"/>
      <c r="E54" s="46" t="s">
        <v>104</v>
      </c>
      <c r="F54" s="47">
        <v>3.07</v>
      </c>
      <c r="G54" s="44" t="s">
        <v>90</v>
      </c>
    </row>
    <row r="55" spans="1:7" s="42" customFormat="1" ht="12.75" x14ac:dyDescent="0.25">
      <c r="A55" s="42" t="s">
        <v>81</v>
      </c>
      <c r="B55" s="43" t="s">
        <v>91</v>
      </c>
      <c r="C55" s="48" t="s">
        <v>107</v>
      </c>
      <c r="D55" s="45"/>
      <c r="E55" s="46" t="s">
        <v>106</v>
      </c>
      <c r="F55" s="47">
        <v>3.06</v>
      </c>
      <c r="G55" s="44" t="s">
        <v>32</v>
      </c>
    </row>
    <row r="56" spans="1:7" s="42" customFormat="1" ht="12.75" x14ac:dyDescent="0.25">
      <c r="A56" s="42" t="s">
        <v>81</v>
      </c>
      <c r="B56" s="43" t="s">
        <v>82</v>
      </c>
      <c r="C56" s="48" t="s">
        <v>109</v>
      </c>
      <c r="D56" s="45"/>
      <c r="E56" s="46" t="s">
        <v>108</v>
      </c>
      <c r="F56" s="47">
        <v>3</v>
      </c>
      <c r="G56" s="44" t="s">
        <v>26</v>
      </c>
    </row>
    <row r="57" spans="1:7" s="42" customFormat="1" ht="12.75" x14ac:dyDescent="0.25">
      <c r="A57" s="42" t="s">
        <v>81</v>
      </c>
      <c r="B57" s="43" t="s">
        <v>82</v>
      </c>
      <c r="C57" s="48" t="s">
        <v>111</v>
      </c>
      <c r="D57" s="45"/>
      <c r="E57" s="46" t="s">
        <v>110</v>
      </c>
      <c r="F57" s="47">
        <v>2.6</v>
      </c>
      <c r="G57" s="44" t="s">
        <v>29</v>
      </c>
    </row>
    <row r="58" spans="1:7" s="42" customFormat="1" ht="12.75" x14ac:dyDescent="0.25">
      <c r="A58" s="42" t="s">
        <v>81</v>
      </c>
      <c r="B58" s="43" t="s">
        <v>82</v>
      </c>
      <c r="C58" s="48" t="s">
        <v>113</v>
      </c>
      <c r="D58" s="45"/>
      <c r="E58" s="46" t="s">
        <v>112</v>
      </c>
      <c r="F58" s="47">
        <v>2.4700000000000002</v>
      </c>
      <c r="G58" s="44" t="s">
        <v>42</v>
      </c>
    </row>
    <row r="59" spans="1:7" s="42" customFormat="1" ht="12.75" x14ac:dyDescent="0.25">
      <c r="A59" s="42" t="s">
        <v>81</v>
      </c>
      <c r="B59" s="43" t="s">
        <v>82</v>
      </c>
      <c r="C59" s="48" t="s">
        <v>115</v>
      </c>
      <c r="D59" s="45"/>
      <c r="E59" s="46" t="s">
        <v>114</v>
      </c>
      <c r="F59" s="47">
        <v>2.41</v>
      </c>
      <c r="G59" s="44" t="s">
        <v>42</v>
      </c>
    </row>
    <row r="60" spans="1:7" s="42" customFormat="1" ht="12.75" x14ac:dyDescent="0.25">
      <c r="A60" s="42" t="s">
        <v>81</v>
      </c>
      <c r="B60" s="43" t="s">
        <v>82</v>
      </c>
      <c r="C60" s="48" t="s">
        <v>115</v>
      </c>
      <c r="D60" s="45"/>
      <c r="E60" s="46" t="s">
        <v>116</v>
      </c>
      <c r="F60" s="47">
        <v>1.86</v>
      </c>
      <c r="G60" s="44" t="s">
        <v>42</v>
      </c>
    </row>
    <row r="61" spans="1:7" s="42" customFormat="1" ht="12.75" x14ac:dyDescent="0.25">
      <c r="A61" s="42" t="s">
        <v>117</v>
      </c>
      <c r="B61" s="43"/>
      <c r="C61" s="48" t="s">
        <v>119</v>
      </c>
      <c r="D61" s="45">
        <v>10</v>
      </c>
      <c r="E61" s="46" t="s">
        <v>118</v>
      </c>
      <c r="F61" s="47">
        <v>3.98</v>
      </c>
      <c r="G61" s="44" t="s">
        <v>55</v>
      </c>
    </row>
    <row r="62" spans="1:7" s="42" customFormat="1" ht="12.75" x14ac:dyDescent="0.25">
      <c r="A62" s="42" t="s">
        <v>117</v>
      </c>
      <c r="B62" s="43" t="s">
        <v>120</v>
      </c>
      <c r="C62" s="48" t="s">
        <v>122</v>
      </c>
      <c r="D62" s="45">
        <v>379</v>
      </c>
      <c r="E62" s="46" t="s">
        <v>121</v>
      </c>
      <c r="F62" s="47">
        <v>3.87</v>
      </c>
      <c r="G62" s="44" t="s">
        <v>46</v>
      </c>
    </row>
    <row r="63" spans="1:7" s="42" customFormat="1" ht="25.5" x14ac:dyDescent="0.25">
      <c r="A63" s="42" t="s">
        <v>117</v>
      </c>
      <c r="B63" s="43" t="s">
        <v>120</v>
      </c>
      <c r="C63" s="48" t="s">
        <v>124</v>
      </c>
      <c r="D63" s="45"/>
      <c r="E63" s="46" t="s">
        <v>123</v>
      </c>
      <c r="F63" s="47">
        <v>3.87</v>
      </c>
      <c r="G63" s="44" t="s">
        <v>32</v>
      </c>
    </row>
    <row r="64" spans="1:7" s="42" customFormat="1" ht="12.75" x14ac:dyDescent="0.25">
      <c r="A64" s="42" t="s">
        <v>117</v>
      </c>
      <c r="B64" s="43"/>
      <c r="C64" s="48" t="s">
        <v>119</v>
      </c>
      <c r="D64" s="45">
        <v>26</v>
      </c>
      <c r="E64" s="46" t="s">
        <v>125</v>
      </c>
      <c r="F64" s="47">
        <v>3.73</v>
      </c>
      <c r="G64" s="44" t="s">
        <v>26</v>
      </c>
    </row>
    <row r="65" spans="1:7" s="42" customFormat="1" ht="12.75" x14ac:dyDescent="0.25">
      <c r="A65" s="42" t="s">
        <v>117</v>
      </c>
      <c r="B65" s="43" t="s">
        <v>126</v>
      </c>
      <c r="C65" s="48" t="s">
        <v>128</v>
      </c>
      <c r="D65" s="45"/>
      <c r="E65" s="46" t="s">
        <v>127</v>
      </c>
      <c r="F65" s="47">
        <v>3.53</v>
      </c>
      <c r="G65" s="44" t="s">
        <v>26</v>
      </c>
    </row>
    <row r="66" spans="1:7" s="42" customFormat="1" ht="12.75" x14ac:dyDescent="0.25">
      <c r="A66" s="42" t="s">
        <v>117</v>
      </c>
      <c r="B66" s="43" t="s">
        <v>126</v>
      </c>
      <c r="C66" s="48" t="s">
        <v>128</v>
      </c>
      <c r="D66" s="45"/>
      <c r="E66" s="46" t="s">
        <v>129</v>
      </c>
      <c r="F66" s="47">
        <v>3.53</v>
      </c>
      <c r="G66" s="44" t="s">
        <v>26</v>
      </c>
    </row>
    <row r="67" spans="1:7" s="42" customFormat="1" ht="12.75" x14ac:dyDescent="0.25">
      <c r="A67" s="42" t="s">
        <v>117</v>
      </c>
      <c r="B67" s="43" t="s">
        <v>126</v>
      </c>
      <c r="C67" s="48" t="s">
        <v>131</v>
      </c>
      <c r="D67" s="45"/>
      <c r="E67" s="46" t="s">
        <v>130</v>
      </c>
      <c r="F67" s="47">
        <v>3.51</v>
      </c>
      <c r="G67" s="44" t="s">
        <v>26</v>
      </c>
    </row>
    <row r="68" spans="1:7" s="42" customFormat="1" ht="12.75" x14ac:dyDescent="0.25">
      <c r="A68" s="42" t="s">
        <v>117</v>
      </c>
      <c r="B68" s="43"/>
      <c r="C68" s="48" t="s">
        <v>119</v>
      </c>
      <c r="D68" s="45"/>
      <c r="E68" s="46" t="s">
        <v>132</v>
      </c>
      <c r="F68" s="47">
        <v>3.5</v>
      </c>
      <c r="G68" s="44" t="s">
        <v>26</v>
      </c>
    </row>
    <row r="69" spans="1:7" s="42" customFormat="1" ht="12.75" x14ac:dyDescent="0.25">
      <c r="A69" s="42" t="s">
        <v>117</v>
      </c>
      <c r="B69" s="43"/>
      <c r="C69" s="48" t="s">
        <v>134</v>
      </c>
      <c r="D69" s="45">
        <v>60</v>
      </c>
      <c r="E69" s="46" t="s">
        <v>133</v>
      </c>
      <c r="F69" s="47">
        <v>3.5</v>
      </c>
      <c r="G69" s="44" t="s">
        <v>26</v>
      </c>
    </row>
    <row r="70" spans="1:7" s="42" customFormat="1" ht="12.75" x14ac:dyDescent="0.25">
      <c r="A70" s="42" t="s">
        <v>117</v>
      </c>
      <c r="B70" s="43" t="s">
        <v>126</v>
      </c>
      <c r="C70" s="48" t="s">
        <v>136</v>
      </c>
      <c r="D70" s="45"/>
      <c r="E70" s="46" t="s">
        <v>135</v>
      </c>
      <c r="F70" s="47">
        <v>3.47</v>
      </c>
      <c r="G70" s="44" t="s">
        <v>32</v>
      </c>
    </row>
    <row r="71" spans="1:7" s="42" customFormat="1" ht="12.75" x14ac:dyDescent="0.25">
      <c r="A71" s="42" t="s">
        <v>117</v>
      </c>
      <c r="B71" s="43" t="s">
        <v>126</v>
      </c>
      <c r="C71" s="48" t="s">
        <v>128</v>
      </c>
      <c r="D71" s="45"/>
      <c r="E71" s="46" t="s">
        <v>137</v>
      </c>
      <c r="F71" s="47">
        <v>3.45</v>
      </c>
      <c r="G71" s="44" t="s">
        <v>26</v>
      </c>
    </row>
    <row r="72" spans="1:7" s="42" customFormat="1" ht="12.75" x14ac:dyDescent="0.25">
      <c r="A72" s="42" t="s">
        <v>117</v>
      </c>
      <c r="B72" s="43"/>
      <c r="C72" s="48" t="s">
        <v>139</v>
      </c>
      <c r="D72" s="45">
        <v>40</v>
      </c>
      <c r="E72" s="46" t="s">
        <v>138</v>
      </c>
      <c r="F72" s="47">
        <v>3.41</v>
      </c>
      <c r="G72" s="44" t="s">
        <v>26</v>
      </c>
    </row>
    <row r="73" spans="1:7" s="42" customFormat="1" ht="12.75" x14ac:dyDescent="0.25">
      <c r="A73" s="42" t="s">
        <v>117</v>
      </c>
      <c r="B73" s="43" t="s">
        <v>120</v>
      </c>
      <c r="C73" s="48" t="s">
        <v>141</v>
      </c>
      <c r="D73" s="45"/>
      <c r="E73" s="46" t="s">
        <v>140</v>
      </c>
      <c r="F73" s="47">
        <v>3.35</v>
      </c>
      <c r="G73" s="44" t="s">
        <v>32</v>
      </c>
    </row>
    <row r="74" spans="1:7" s="42" customFormat="1" ht="12.75" x14ac:dyDescent="0.25">
      <c r="A74" s="42" t="s">
        <v>117</v>
      </c>
      <c r="B74" s="43" t="s">
        <v>126</v>
      </c>
      <c r="C74" s="48" t="s">
        <v>131</v>
      </c>
      <c r="D74" s="45"/>
      <c r="E74" s="46" t="s">
        <v>142</v>
      </c>
      <c r="F74" s="47">
        <v>3.33</v>
      </c>
      <c r="G74" s="44" t="s">
        <v>75</v>
      </c>
    </row>
    <row r="75" spans="1:7" s="42" customFormat="1" ht="12.75" x14ac:dyDescent="0.25">
      <c r="A75" s="42" t="s">
        <v>117</v>
      </c>
      <c r="B75" s="43" t="s">
        <v>126</v>
      </c>
      <c r="C75" s="48" t="s">
        <v>144</v>
      </c>
      <c r="D75" s="45"/>
      <c r="E75" s="46" t="s">
        <v>143</v>
      </c>
      <c r="F75" s="47">
        <v>3.32</v>
      </c>
      <c r="G75" s="44" t="s">
        <v>32</v>
      </c>
    </row>
    <row r="76" spans="1:7" s="42" customFormat="1" ht="12.75" x14ac:dyDescent="0.25">
      <c r="A76" s="42" t="s">
        <v>117</v>
      </c>
      <c r="B76" s="43"/>
      <c r="C76" s="48" t="s">
        <v>119</v>
      </c>
      <c r="D76" s="45"/>
      <c r="E76" s="46" t="s">
        <v>145</v>
      </c>
      <c r="F76" s="47">
        <v>3.3</v>
      </c>
      <c r="G76" s="44" t="s">
        <v>42</v>
      </c>
    </row>
    <row r="77" spans="1:7" s="42" customFormat="1" ht="25.5" x14ac:dyDescent="0.25">
      <c r="A77" s="42" t="s">
        <v>117</v>
      </c>
      <c r="B77" s="43"/>
      <c r="C77" s="48" t="s">
        <v>147</v>
      </c>
      <c r="D77" s="45">
        <v>65</v>
      </c>
      <c r="E77" s="46" t="s">
        <v>146</v>
      </c>
      <c r="F77" s="47">
        <v>3.29</v>
      </c>
      <c r="G77" s="44" t="s">
        <v>75</v>
      </c>
    </row>
    <row r="78" spans="1:7" s="42" customFormat="1" ht="12.75" x14ac:dyDescent="0.25">
      <c r="A78" s="42" t="s">
        <v>117</v>
      </c>
      <c r="B78" s="43" t="s">
        <v>126</v>
      </c>
      <c r="C78" s="48" t="s">
        <v>131</v>
      </c>
      <c r="D78" s="45"/>
      <c r="E78" s="46" t="s">
        <v>148</v>
      </c>
      <c r="F78" s="47">
        <v>3.27</v>
      </c>
      <c r="G78" s="44" t="s">
        <v>26</v>
      </c>
    </row>
    <row r="79" spans="1:7" s="42" customFormat="1" ht="12.75" x14ac:dyDescent="0.25">
      <c r="A79" s="42" t="s">
        <v>117</v>
      </c>
      <c r="B79" s="43"/>
      <c r="C79" s="48" t="s">
        <v>119</v>
      </c>
      <c r="D79" s="45"/>
      <c r="E79" s="46" t="s">
        <v>149</v>
      </c>
      <c r="F79" s="47">
        <v>3.26</v>
      </c>
      <c r="G79" s="44" t="s">
        <v>55</v>
      </c>
    </row>
    <row r="80" spans="1:7" s="42" customFormat="1" ht="12.75" x14ac:dyDescent="0.25">
      <c r="A80" s="42" t="s">
        <v>117</v>
      </c>
      <c r="B80" s="43" t="s">
        <v>126</v>
      </c>
      <c r="C80" s="48" t="s">
        <v>131</v>
      </c>
      <c r="D80" s="45"/>
      <c r="E80" s="46" t="s">
        <v>150</v>
      </c>
      <c r="F80" s="47">
        <v>3.23</v>
      </c>
      <c r="G80" s="44" t="s">
        <v>26</v>
      </c>
    </row>
    <row r="81" spans="1:7" s="42" customFormat="1" ht="12.75" x14ac:dyDescent="0.25">
      <c r="A81" s="42" t="s">
        <v>117</v>
      </c>
      <c r="B81" s="43" t="s">
        <v>126</v>
      </c>
      <c r="C81" s="48" t="s">
        <v>131</v>
      </c>
      <c r="D81" s="45"/>
      <c r="E81" s="46" t="s">
        <v>151</v>
      </c>
      <c r="F81" s="47">
        <v>3.21</v>
      </c>
      <c r="G81" s="44" t="s">
        <v>26</v>
      </c>
    </row>
    <row r="82" spans="1:7" s="42" customFormat="1" ht="12.75" x14ac:dyDescent="0.25">
      <c r="A82" s="42" t="s">
        <v>117</v>
      </c>
      <c r="B82" s="43" t="s">
        <v>126</v>
      </c>
      <c r="C82" s="48" t="s">
        <v>131</v>
      </c>
      <c r="D82" s="45"/>
      <c r="E82" s="46" t="s">
        <v>152</v>
      </c>
      <c r="F82" s="47">
        <v>3.18</v>
      </c>
      <c r="G82" s="44" t="s">
        <v>26</v>
      </c>
    </row>
    <row r="83" spans="1:7" s="42" customFormat="1" ht="12.75" x14ac:dyDescent="0.25">
      <c r="A83" s="42" t="s">
        <v>117</v>
      </c>
      <c r="B83" s="43" t="s">
        <v>126</v>
      </c>
      <c r="C83" s="48" t="s">
        <v>131</v>
      </c>
      <c r="D83" s="45"/>
      <c r="E83" s="46" t="s">
        <v>153</v>
      </c>
      <c r="F83" s="47">
        <v>3.16</v>
      </c>
      <c r="G83" s="44" t="s">
        <v>42</v>
      </c>
    </row>
    <row r="84" spans="1:7" s="42" customFormat="1" ht="12.75" x14ac:dyDescent="0.25">
      <c r="A84" s="42" t="s">
        <v>117</v>
      </c>
      <c r="B84" s="43"/>
      <c r="C84" s="48" t="s">
        <v>155</v>
      </c>
      <c r="D84" s="45"/>
      <c r="E84" s="46" t="s">
        <v>154</v>
      </c>
      <c r="F84" s="47">
        <v>3.16</v>
      </c>
      <c r="G84" s="44" t="s">
        <v>26</v>
      </c>
    </row>
    <row r="85" spans="1:7" s="42" customFormat="1" ht="12.75" x14ac:dyDescent="0.25">
      <c r="A85" s="42" t="s">
        <v>117</v>
      </c>
      <c r="B85" s="43" t="s">
        <v>126</v>
      </c>
      <c r="C85" s="48" t="s">
        <v>131</v>
      </c>
      <c r="D85" s="45"/>
      <c r="E85" s="46" t="s">
        <v>156</v>
      </c>
      <c r="F85" s="47">
        <v>3.13</v>
      </c>
      <c r="G85" s="44" t="s">
        <v>32</v>
      </c>
    </row>
    <row r="86" spans="1:7" s="42" customFormat="1" ht="12.75" x14ac:dyDescent="0.25">
      <c r="A86" s="42" t="s">
        <v>117</v>
      </c>
      <c r="B86" s="43"/>
      <c r="C86" s="48" t="s">
        <v>158</v>
      </c>
      <c r="D86" s="45"/>
      <c r="E86" s="46" t="s">
        <v>157</v>
      </c>
      <c r="F86" s="47">
        <v>3.13</v>
      </c>
      <c r="G86" s="44" t="s">
        <v>85</v>
      </c>
    </row>
    <row r="87" spans="1:7" s="42" customFormat="1" ht="12.75" x14ac:dyDescent="0.25">
      <c r="A87" s="42" t="s">
        <v>117</v>
      </c>
      <c r="B87" s="43"/>
      <c r="C87" s="48" t="s">
        <v>160</v>
      </c>
      <c r="D87" s="45">
        <v>143</v>
      </c>
      <c r="E87" s="46" t="s">
        <v>159</v>
      </c>
      <c r="F87" s="47">
        <v>3.11</v>
      </c>
      <c r="G87" s="44" t="s">
        <v>26</v>
      </c>
    </row>
    <row r="88" spans="1:7" s="42" customFormat="1" ht="12.75" x14ac:dyDescent="0.25">
      <c r="A88" s="42" t="s">
        <v>117</v>
      </c>
      <c r="B88" s="43" t="s">
        <v>126</v>
      </c>
      <c r="C88" s="48" t="s">
        <v>131</v>
      </c>
      <c r="D88" s="45"/>
      <c r="E88" s="46" t="s">
        <v>161</v>
      </c>
      <c r="F88" s="47">
        <v>3.11</v>
      </c>
      <c r="G88" s="44" t="s">
        <v>32</v>
      </c>
    </row>
    <row r="89" spans="1:7" s="42" customFormat="1" ht="12.75" x14ac:dyDescent="0.25">
      <c r="A89" s="42" t="s">
        <v>117</v>
      </c>
      <c r="B89" s="43" t="s">
        <v>126</v>
      </c>
      <c r="C89" s="48" t="s">
        <v>131</v>
      </c>
      <c r="D89" s="45"/>
      <c r="E89" s="46" t="s">
        <v>162</v>
      </c>
      <c r="F89" s="47">
        <v>3.09</v>
      </c>
      <c r="G89" s="44" t="s">
        <v>26</v>
      </c>
    </row>
    <row r="90" spans="1:7" s="42" customFormat="1" ht="12.75" x14ac:dyDescent="0.25">
      <c r="A90" s="42" t="s">
        <v>117</v>
      </c>
      <c r="B90" s="43" t="s">
        <v>126</v>
      </c>
      <c r="C90" s="48" t="s">
        <v>131</v>
      </c>
      <c r="D90" s="45"/>
      <c r="E90" s="46" t="s">
        <v>163</v>
      </c>
      <c r="F90" s="47">
        <v>3.08</v>
      </c>
      <c r="G90" s="44" t="s">
        <v>164</v>
      </c>
    </row>
    <row r="91" spans="1:7" s="42" customFormat="1" ht="12.75" x14ac:dyDescent="0.25">
      <c r="A91" s="42" t="s">
        <v>117</v>
      </c>
      <c r="B91" s="43"/>
      <c r="C91" s="48" t="s">
        <v>166</v>
      </c>
      <c r="D91" s="45"/>
      <c r="E91" s="46" t="s">
        <v>165</v>
      </c>
      <c r="F91" s="47">
        <v>3.08</v>
      </c>
      <c r="G91" s="44" t="s">
        <v>85</v>
      </c>
    </row>
    <row r="92" spans="1:7" s="42" customFormat="1" ht="12.75" x14ac:dyDescent="0.25">
      <c r="A92" s="42" t="s">
        <v>117</v>
      </c>
      <c r="B92" s="43" t="s">
        <v>126</v>
      </c>
      <c r="C92" s="48" t="s">
        <v>131</v>
      </c>
      <c r="D92" s="45"/>
      <c r="E92" s="46" t="s">
        <v>167</v>
      </c>
      <c r="F92" s="47">
        <v>3.07</v>
      </c>
      <c r="G92" s="44" t="s">
        <v>26</v>
      </c>
    </row>
    <row r="93" spans="1:7" s="42" customFormat="1" ht="12.75" x14ac:dyDescent="0.25">
      <c r="A93" s="42" t="s">
        <v>117</v>
      </c>
      <c r="B93" s="43"/>
      <c r="C93" s="48" t="s">
        <v>155</v>
      </c>
      <c r="D93" s="45"/>
      <c r="E93" s="46" t="s">
        <v>168</v>
      </c>
      <c r="F93" s="47">
        <v>3.06</v>
      </c>
      <c r="G93" s="44" t="s">
        <v>26</v>
      </c>
    </row>
    <row r="94" spans="1:7" s="42" customFormat="1" ht="12.75" x14ac:dyDescent="0.25">
      <c r="A94" s="42" t="s">
        <v>117</v>
      </c>
      <c r="B94" s="43" t="s">
        <v>126</v>
      </c>
      <c r="C94" s="48" t="s">
        <v>131</v>
      </c>
      <c r="D94" s="45"/>
      <c r="E94" s="46" t="s">
        <v>169</v>
      </c>
      <c r="F94" s="47">
        <v>3.05</v>
      </c>
      <c r="G94" s="44" t="s">
        <v>26</v>
      </c>
    </row>
    <row r="95" spans="1:7" s="42" customFormat="1" ht="12.75" x14ac:dyDescent="0.25">
      <c r="A95" s="42" t="s">
        <v>117</v>
      </c>
      <c r="B95" s="43" t="s">
        <v>126</v>
      </c>
      <c r="C95" s="48" t="s">
        <v>131</v>
      </c>
      <c r="D95" s="45"/>
      <c r="E95" s="46" t="s">
        <v>170</v>
      </c>
      <c r="F95" s="47">
        <v>3.05</v>
      </c>
      <c r="G95" s="44" t="s">
        <v>26</v>
      </c>
    </row>
    <row r="96" spans="1:7" s="42" customFormat="1" ht="12.75" x14ac:dyDescent="0.25">
      <c r="A96" s="42" t="s">
        <v>117</v>
      </c>
      <c r="B96" s="43" t="s">
        <v>126</v>
      </c>
      <c r="C96" s="48" t="s">
        <v>131</v>
      </c>
      <c r="D96" s="45"/>
      <c r="E96" s="46" t="s">
        <v>171</v>
      </c>
      <c r="F96" s="47">
        <v>3.05</v>
      </c>
      <c r="G96" s="44" t="s">
        <v>32</v>
      </c>
    </row>
    <row r="97" spans="1:7" s="42" customFormat="1" ht="12.75" x14ac:dyDescent="0.25">
      <c r="A97" s="42" t="s">
        <v>117</v>
      </c>
      <c r="B97" s="43" t="s">
        <v>126</v>
      </c>
      <c r="C97" s="48" t="s">
        <v>131</v>
      </c>
      <c r="D97" s="45"/>
      <c r="E97" s="46" t="s">
        <v>172</v>
      </c>
      <c r="F97" s="47">
        <v>3.05</v>
      </c>
      <c r="G97" s="44" t="s">
        <v>85</v>
      </c>
    </row>
    <row r="98" spans="1:7" s="42" customFormat="1" ht="12.75" x14ac:dyDescent="0.25">
      <c r="A98" s="42" t="s">
        <v>117</v>
      </c>
      <c r="B98" s="43" t="s">
        <v>126</v>
      </c>
      <c r="C98" s="48" t="s">
        <v>131</v>
      </c>
      <c r="D98" s="45"/>
      <c r="E98" s="46" t="s">
        <v>173</v>
      </c>
      <c r="F98" s="47">
        <v>3.05</v>
      </c>
      <c r="G98" s="44" t="s">
        <v>85</v>
      </c>
    </row>
    <row r="99" spans="1:7" s="42" customFormat="1" ht="25.5" x14ac:dyDescent="0.25">
      <c r="A99" s="42" t="s">
        <v>117</v>
      </c>
      <c r="B99" s="43"/>
      <c r="C99" s="48" t="s">
        <v>175</v>
      </c>
      <c r="D99" s="45"/>
      <c r="E99" s="46" t="s">
        <v>174</v>
      </c>
      <c r="F99" s="47">
        <v>3.05</v>
      </c>
      <c r="G99" s="44" t="s">
        <v>176</v>
      </c>
    </row>
    <row r="100" spans="1:7" s="42" customFormat="1" ht="12.75" x14ac:dyDescent="0.25">
      <c r="A100" s="42" t="s">
        <v>117</v>
      </c>
      <c r="B100" s="43" t="s">
        <v>126</v>
      </c>
      <c r="C100" s="48" t="s">
        <v>131</v>
      </c>
      <c r="D100" s="45"/>
      <c r="E100" s="46" t="s">
        <v>177</v>
      </c>
      <c r="F100" s="47">
        <v>3.02</v>
      </c>
      <c r="G100" s="44" t="s">
        <v>85</v>
      </c>
    </row>
    <row r="101" spans="1:7" s="42" customFormat="1" ht="12.75" x14ac:dyDescent="0.25">
      <c r="A101" s="42" t="s">
        <v>117</v>
      </c>
      <c r="B101" s="43" t="s">
        <v>126</v>
      </c>
      <c r="C101" s="48" t="s">
        <v>131</v>
      </c>
      <c r="D101" s="45"/>
      <c r="E101" s="46" t="s">
        <v>178</v>
      </c>
      <c r="F101" s="47">
        <v>3.02</v>
      </c>
      <c r="G101" s="44" t="s">
        <v>26</v>
      </c>
    </row>
    <row r="102" spans="1:7" s="42" customFormat="1" ht="12.75" x14ac:dyDescent="0.25">
      <c r="A102" s="42" t="s">
        <v>117</v>
      </c>
      <c r="B102" s="43" t="s">
        <v>126</v>
      </c>
      <c r="C102" s="48" t="s">
        <v>131</v>
      </c>
      <c r="D102" s="45"/>
      <c r="E102" s="46" t="s">
        <v>179</v>
      </c>
      <c r="F102" s="47">
        <v>3.02</v>
      </c>
      <c r="G102" s="44" t="s">
        <v>26</v>
      </c>
    </row>
    <row r="103" spans="1:7" s="42" customFormat="1" ht="12.75" x14ac:dyDescent="0.25">
      <c r="A103" s="42" t="s">
        <v>117</v>
      </c>
      <c r="B103" s="43" t="s">
        <v>126</v>
      </c>
      <c r="C103" s="48" t="s">
        <v>131</v>
      </c>
      <c r="D103" s="45"/>
      <c r="E103" s="46" t="s">
        <v>180</v>
      </c>
      <c r="F103" s="47">
        <v>3</v>
      </c>
      <c r="G103" s="44" t="s">
        <v>26</v>
      </c>
    </row>
    <row r="104" spans="1:7" s="42" customFormat="1" ht="12.75" x14ac:dyDescent="0.25">
      <c r="A104" s="42" t="s">
        <v>117</v>
      </c>
      <c r="B104" s="43" t="s">
        <v>126</v>
      </c>
      <c r="C104" s="48" t="s">
        <v>182</v>
      </c>
      <c r="D104" s="45"/>
      <c r="E104" s="46" t="s">
        <v>181</v>
      </c>
      <c r="F104" s="47">
        <v>3</v>
      </c>
      <c r="G104" s="44" t="s">
        <v>32</v>
      </c>
    </row>
    <row r="105" spans="1:7" s="42" customFormat="1" ht="12.75" x14ac:dyDescent="0.25">
      <c r="A105" s="42" t="s">
        <v>117</v>
      </c>
      <c r="B105" s="43" t="s">
        <v>126</v>
      </c>
      <c r="C105" s="48" t="s">
        <v>131</v>
      </c>
      <c r="D105" s="45"/>
      <c r="E105" s="46" t="s">
        <v>183</v>
      </c>
      <c r="F105" s="47">
        <v>2.99</v>
      </c>
      <c r="G105" s="44" t="s">
        <v>42</v>
      </c>
    </row>
    <row r="106" spans="1:7" s="42" customFormat="1" ht="12.75" x14ac:dyDescent="0.25">
      <c r="A106" s="42" t="s">
        <v>117</v>
      </c>
      <c r="B106" s="43" t="s">
        <v>120</v>
      </c>
      <c r="C106" s="48" t="s">
        <v>185</v>
      </c>
      <c r="D106" s="45"/>
      <c r="E106" s="46" t="s">
        <v>184</v>
      </c>
      <c r="F106" s="47">
        <v>2.97</v>
      </c>
      <c r="G106" s="44" t="s">
        <v>32</v>
      </c>
    </row>
    <row r="107" spans="1:7" s="42" customFormat="1" ht="12.75" x14ac:dyDescent="0.25">
      <c r="A107" s="42" t="s">
        <v>117</v>
      </c>
      <c r="B107" s="43" t="s">
        <v>126</v>
      </c>
      <c r="C107" s="48" t="s">
        <v>131</v>
      </c>
      <c r="D107" s="45"/>
      <c r="E107" s="46" t="s">
        <v>186</v>
      </c>
      <c r="F107" s="47">
        <v>2.97</v>
      </c>
      <c r="G107" s="44" t="s">
        <v>26</v>
      </c>
    </row>
    <row r="108" spans="1:7" s="42" customFormat="1" ht="12.75" x14ac:dyDescent="0.25">
      <c r="A108" s="42" t="s">
        <v>117</v>
      </c>
      <c r="B108" s="43" t="s">
        <v>126</v>
      </c>
      <c r="C108" s="48" t="s">
        <v>188</v>
      </c>
      <c r="D108" s="45"/>
      <c r="E108" s="46" t="s">
        <v>187</v>
      </c>
      <c r="F108" s="47">
        <v>2.97</v>
      </c>
      <c r="G108" s="44" t="s">
        <v>32</v>
      </c>
    </row>
    <row r="109" spans="1:7" s="42" customFormat="1" ht="12.75" x14ac:dyDescent="0.25">
      <c r="A109" s="42" t="s">
        <v>117</v>
      </c>
      <c r="B109" s="43" t="s">
        <v>126</v>
      </c>
      <c r="C109" s="48" t="s">
        <v>131</v>
      </c>
      <c r="D109" s="45"/>
      <c r="E109" s="46" t="s">
        <v>189</v>
      </c>
      <c r="F109" s="47">
        <v>2.95</v>
      </c>
      <c r="G109" s="44" t="s">
        <v>26</v>
      </c>
    </row>
    <row r="110" spans="1:7" s="42" customFormat="1" ht="12.75" x14ac:dyDescent="0.25">
      <c r="A110" s="42" t="s">
        <v>117</v>
      </c>
      <c r="B110" s="43" t="s">
        <v>120</v>
      </c>
      <c r="C110" s="48" t="s">
        <v>191</v>
      </c>
      <c r="D110" s="45"/>
      <c r="E110" s="46" t="s">
        <v>190</v>
      </c>
      <c r="F110" s="47">
        <v>2.95</v>
      </c>
      <c r="G110" s="44" t="s">
        <v>192</v>
      </c>
    </row>
    <row r="111" spans="1:7" s="42" customFormat="1" ht="12.75" x14ac:dyDescent="0.25">
      <c r="A111" s="42" t="s">
        <v>117</v>
      </c>
      <c r="B111" s="43" t="s">
        <v>126</v>
      </c>
      <c r="C111" s="48" t="s">
        <v>115</v>
      </c>
      <c r="D111" s="45"/>
      <c r="E111" s="46" t="s">
        <v>193</v>
      </c>
      <c r="F111" s="47">
        <v>2.95</v>
      </c>
      <c r="G111" s="44" t="s">
        <v>85</v>
      </c>
    </row>
    <row r="112" spans="1:7" s="42" customFormat="1" ht="12.75" x14ac:dyDescent="0.25">
      <c r="A112" s="42" t="s">
        <v>117</v>
      </c>
      <c r="B112" s="43" t="s">
        <v>126</v>
      </c>
      <c r="C112" s="48" t="s">
        <v>131</v>
      </c>
      <c r="D112" s="45"/>
      <c r="E112" s="46" t="s">
        <v>194</v>
      </c>
      <c r="F112" s="47">
        <v>2.94</v>
      </c>
      <c r="G112" s="44" t="s">
        <v>26</v>
      </c>
    </row>
    <row r="113" spans="1:7" s="42" customFormat="1" ht="12.75" x14ac:dyDescent="0.25">
      <c r="A113" s="42" t="s">
        <v>117</v>
      </c>
      <c r="B113" s="43" t="s">
        <v>126</v>
      </c>
      <c r="C113" s="48" t="s">
        <v>158</v>
      </c>
      <c r="D113" s="45"/>
      <c r="E113" s="46" t="s">
        <v>195</v>
      </c>
      <c r="F113" s="47">
        <v>2.94</v>
      </c>
      <c r="G113" s="44" t="s">
        <v>85</v>
      </c>
    </row>
    <row r="114" spans="1:7" s="42" customFormat="1" ht="12.75" x14ac:dyDescent="0.25">
      <c r="A114" s="42" t="s">
        <v>117</v>
      </c>
      <c r="B114" s="43" t="s">
        <v>120</v>
      </c>
      <c r="C114" s="48" t="s">
        <v>197</v>
      </c>
      <c r="D114" s="45"/>
      <c r="E114" s="46" t="s">
        <v>196</v>
      </c>
      <c r="F114" s="47">
        <v>2.93</v>
      </c>
      <c r="G114" s="44" t="s">
        <v>26</v>
      </c>
    </row>
    <row r="115" spans="1:7" s="42" customFormat="1" ht="12.75" x14ac:dyDescent="0.25">
      <c r="A115" s="42" t="s">
        <v>117</v>
      </c>
      <c r="B115" s="43"/>
      <c r="C115" s="48" t="s">
        <v>158</v>
      </c>
      <c r="D115" s="45"/>
      <c r="E115" s="46" t="s">
        <v>198</v>
      </c>
      <c r="F115" s="47">
        <v>2.93</v>
      </c>
      <c r="G115" s="44" t="s">
        <v>199</v>
      </c>
    </row>
    <row r="116" spans="1:7" s="42" customFormat="1" ht="12.75" x14ac:dyDescent="0.25">
      <c r="A116" s="42" t="s">
        <v>117</v>
      </c>
      <c r="B116" s="43" t="s">
        <v>126</v>
      </c>
      <c r="C116" s="48" t="s">
        <v>131</v>
      </c>
      <c r="D116" s="45"/>
      <c r="E116" s="46" t="s">
        <v>200</v>
      </c>
      <c r="F116" s="47">
        <v>2.93</v>
      </c>
      <c r="G116" s="44" t="s">
        <v>32</v>
      </c>
    </row>
    <row r="117" spans="1:7" s="42" customFormat="1" ht="12.75" x14ac:dyDescent="0.25">
      <c r="A117" s="42" t="s">
        <v>117</v>
      </c>
      <c r="B117" s="43" t="s">
        <v>126</v>
      </c>
      <c r="C117" s="48" t="s">
        <v>131</v>
      </c>
      <c r="D117" s="45"/>
      <c r="E117" s="46" t="s">
        <v>201</v>
      </c>
      <c r="F117" s="47">
        <v>2.92</v>
      </c>
      <c r="G117" s="44" t="s">
        <v>26</v>
      </c>
    </row>
    <row r="118" spans="1:7" s="42" customFormat="1" ht="12.75" x14ac:dyDescent="0.25">
      <c r="A118" s="42" t="s">
        <v>117</v>
      </c>
      <c r="B118" s="43" t="s">
        <v>126</v>
      </c>
      <c r="C118" s="48" t="s">
        <v>131</v>
      </c>
      <c r="D118" s="45"/>
      <c r="E118" s="46" t="s">
        <v>202</v>
      </c>
      <c r="F118" s="47">
        <v>2.91</v>
      </c>
      <c r="G118" s="44" t="s">
        <v>26</v>
      </c>
    </row>
    <row r="119" spans="1:7" s="42" customFormat="1" ht="12.75" x14ac:dyDescent="0.25">
      <c r="A119" s="42" t="s">
        <v>117</v>
      </c>
      <c r="B119" s="43" t="s">
        <v>120</v>
      </c>
      <c r="C119" s="48" t="s">
        <v>185</v>
      </c>
      <c r="D119" s="45"/>
      <c r="E119" s="46" t="s">
        <v>203</v>
      </c>
      <c r="F119" s="47">
        <v>2.9</v>
      </c>
      <c r="G119" s="44" t="s">
        <v>176</v>
      </c>
    </row>
    <row r="120" spans="1:7" s="42" customFormat="1" ht="12.75" x14ac:dyDescent="0.25">
      <c r="A120" s="42" t="s">
        <v>117</v>
      </c>
      <c r="B120" s="43" t="s">
        <v>120</v>
      </c>
      <c r="C120" s="48" t="s">
        <v>185</v>
      </c>
      <c r="D120" s="45"/>
      <c r="E120" s="46" t="s">
        <v>204</v>
      </c>
      <c r="F120" s="47">
        <v>2.9</v>
      </c>
      <c r="G120" s="44" t="s">
        <v>32</v>
      </c>
    </row>
    <row r="121" spans="1:7" s="42" customFormat="1" ht="12.75" x14ac:dyDescent="0.25">
      <c r="A121" s="42" t="s">
        <v>117</v>
      </c>
      <c r="B121" s="43" t="s">
        <v>126</v>
      </c>
      <c r="C121" s="48" t="s">
        <v>131</v>
      </c>
      <c r="D121" s="45"/>
      <c r="E121" s="46" t="s">
        <v>205</v>
      </c>
      <c r="F121" s="47">
        <v>2.88</v>
      </c>
      <c r="G121" s="44" t="s">
        <v>26</v>
      </c>
    </row>
    <row r="122" spans="1:7" s="42" customFormat="1" ht="12.75" x14ac:dyDescent="0.25">
      <c r="A122" s="42" t="s">
        <v>117</v>
      </c>
      <c r="B122" s="43"/>
      <c r="C122" s="48" t="s">
        <v>166</v>
      </c>
      <c r="D122" s="45"/>
      <c r="E122" s="46" t="s">
        <v>206</v>
      </c>
      <c r="F122" s="47">
        <v>2.87</v>
      </c>
      <c r="G122" s="44" t="s">
        <v>42</v>
      </c>
    </row>
    <row r="123" spans="1:7" s="42" customFormat="1" ht="12.75" x14ac:dyDescent="0.25">
      <c r="A123" s="42" t="s">
        <v>117</v>
      </c>
      <c r="B123" s="43"/>
      <c r="C123" s="48" t="s">
        <v>166</v>
      </c>
      <c r="D123" s="45"/>
      <c r="E123" s="46" t="s">
        <v>207</v>
      </c>
      <c r="F123" s="47">
        <v>2.87</v>
      </c>
      <c r="G123" s="44" t="s">
        <v>208</v>
      </c>
    </row>
    <row r="124" spans="1:7" s="42" customFormat="1" ht="12.75" x14ac:dyDescent="0.25">
      <c r="A124" s="42" t="s">
        <v>117</v>
      </c>
      <c r="B124" s="43"/>
      <c r="C124" s="48" t="s">
        <v>166</v>
      </c>
      <c r="D124" s="45"/>
      <c r="E124" s="46" t="s">
        <v>209</v>
      </c>
      <c r="F124" s="47">
        <v>2.87</v>
      </c>
      <c r="G124" s="44" t="s">
        <v>199</v>
      </c>
    </row>
    <row r="125" spans="1:7" s="42" customFormat="1" ht="12.75" x14ac:dyDescent="0.25">
      <c r="A125" s="42" t="s">
        <v>117</v>
      </c>
      <c r="B125" s="43" t="s">
        <v>126</v>
      </c>
      <c r="C125" s="48" t="s">
        <v>131</v>
      </c>
      <c r="D125" s="45"/>
      <c r="E125" s="46" t="s">
        <v>210</v>
      </c>
      <c r="F125" s="47">
        <v>2.86</v>
      </c>
      <c r="G125" s="44" t="s">
        <v>26</v>
      </c>
    </row>
    <row r="126" spans="1:7" s="42" customFormat="1" ht="12.75" x14ac:dyDescent="0.25">
      <c r="A126" s="42" t="s">
        <v>117</v>
      </c>
      <c r="B126" s="43" t="s">
        <v>126</v>
      </c>
      <c r="C126" s="48" t="s">
        <v>101</v>
      </c>
      <c r="D126" s="45"/>
      <c r="E126" s="46" t="s">
        <v>211</v>
      </c>
      <c r="F126" s="47">
        <v>2.86</v>
      </c>
      <c r="G126" s="44" t="s">
        <v>26</v>
      </c>
    </row>
    <row r="127" spans="1:7" s="42" customFormat="1" ht="12.75" x14ac:dyDescent="0.25">
      <c r="A127" s="42" t="s">
        <v>117</v>
      </c>
      <c r="B127" s="43" t="s">
        <v>126</v>
      </c>
      <c r="C127" s="48" t="s">
        <v>136</v>
      </c>
      <c r="D127" s="45"/>
      <c r="E127" s="46" t="s">
        <v>212</v>
      </c>
      <c r="F127" s="47">
        <v>2.85</v>
      </c>
      <c r="G127" s="44" t="s">
        <v>26</v>
      </c>
    </row>
    <row r="128" spans="1:7" s="42" customFormat="1" ht="12.75" x14ac:dyDescent="0.25">
      <c r="A128" s="42" t="s">
        <v>117</v>
      </c>
      <c r="B128" s="43" t="s">
        <v>120</v>
      </c>
      <c r="C128" s="48" t="s">
        <v>185</v>
      </c>
      <c r="D128" s="45"/>
      <c r="E128" s="46" t="s">
        <v>213</v>
      </c>
      <c r="F128" s="47">
        <v>2.85</v>
      </c>
      <c r="G128" s="44" t="s">
        <v>176</v>
      </c>
    </row>
    <row r="129" spans="1:7" s="42" customFormat="1" ht="12.75" x14ac:dyDescent="0.25">
      <c r="A129" s="42" t="s">
        <v>117</v>
      </c>
      <c r="B129" s="43" t="s">
        <v>126</v>
      </c>
      <c r="C129" s="48" t="s">
        <v>115</v>
      </c>
      <c r="D129" s="45"/>
      <c r="E129" s="46" t="s">
        <v>214</v>
      </c>
      <c r="F129" s="47">
        <v>2.83</v>
      </c>
      <c r="G129" s="44" t="s">
        <v>85</v>
      </c>
    </row>
    <row r="130" spans="1:7" s="42" customFormat="1" ht="12.75" x14ac:dyDescent="0.25">
      <c r="A130" s="42" t="s">
        <v>117</v>
      </c>
      <c r="B130" s="43"/>
      <c r="C130" s="48" t="s">
        <v>158</v>
      </c>
      <c r="D130" s="45"/>
      <c r="E130" s="46" t="s">
        <v>215</v>
      </c>
      <c r="F130" s="47">
        <v>2.83</v>
      </c>
      <c r="G130" s="44" t="s">
        <v>42</v>
      </c>
    </row>
    <row r="131" spans="1:7" s="42" customFormat="1" ht="12.75" x14ac:dyDescent="0.25">
      <c r="A131" s="42" t="s">
        <v>117</v>
      </c>
      <c r="B131" s="43" t="s">
        <v>120</v>
      </c>
      <c r="C131" s="48" t="s">
        <v>197</v>
      </c>
      <c r="D131" s="45"/>
      <c r="E131" s="46" t="s">
        <v>216</v>
      </c>
      <c r="F131" s="47">
        <v>2.83</v>
      </c>
      <c r="G131" s="44" t="s">
        <v>26</v>
      </c>
    </row>
    <row r="132" spans="1:7" s="42" customFormat="1" ht="12.75" x14ac:dyDescent="0.25">
      <c r="A132" s="42" t="s">
        <v>117</v>
      </c>
      <c r="B132" s="43" t="s">
        <v>126</v>
      </c>
      <c r="C132" s="48" t="s">
        <v>115</v>
      </c>
      <c r="D132" s="45"/>
      <c r="E132" s="46" t="s">
        <v>217</v>
      </c>
      <c r="F132" s="47">
        <v>2.83</v>
      </c>
      <c r="G132" s="44" t="s">
        <v>55</v>
      </c>
    </row>
    <row r="133" spans="1:7" s="42" customFormat="1" ht="12.75" x14ac:dyDescent="0.25">
      <c r="A133" s="42" t="s">
        <v>117</v>
      </c>
      <c r="B133" s="43" t="s">
        <v>126</v>
      </c>
      <c r="C133" s="48" t="s">
        <v>115</v>
      </c>
      <c r="D133" s="45"/>
      <c r="E133" s="46" t="s">
        <v>218</v>
      </c>
      <c r="F133" s="47">
        <v>2.83</v>
      </c>
      <c r="G133" s="44" t="s">
        <v>85</v>
      </c>
    </row>
    <row r="134" spans="1:7" s="42" customFormat="1" ht="12.75" x14ac:dyDescent="0.25">
      <c r="A134" s="42" t="s">
        <v>117</v>
      </c>
      <c r="B134" s="43" t="s">
        <v>120</v>
      </c>
      <c r="C134" s="48" t="s">
        <v>185</v>
      </c>
      <c r="D134" s="45"/>
      <c r="E134" s="46" t="s">
        <v>219</v>
      </c>
      <c r="F134" s="47">
        <v>2.82</v>
      </c>
      <c r="G134" s="44" t="s">
        <v>32</v>
      </c>
    </row>
    <row r="135" spans="1:7" s="42" customFormat="1" ht="25.5" x14ac:dyDescent="0.25">
      <c r="A135" s="42" t="s">
        <v>117</v>
      </c>
      <c r="B135" s="43"/>
      <c r="C135" s="48" t="s">
        <v>166</v>
      </c>
      <c r="D135" s="45"/>
      <c r="E135" s="46" t="s">
        <v>220</v>
      </c>
      <c r="F135" s="47">
        <v>2.8</v>
      </c>
      <c r="G135" s="44" t="s">
        <v>221</v>
      </c>
    </row>
    <row r="136" spans="1:7" s="42" customFormat="1" ht="12.75" x14ac:dyDescent="0.25">
      <c r="A136" s="42" t="s">
        <v>117</v>
      </c>
      <c r="B136" s="43"/>
      <c r="C136" s="48" t="s">
        <v>166</v>
      </c>
      <c r="D136" s="45"/>
      <c r="E136" s="46" t="s">
        <v>222</v>
      </c>
      <c r="F136" s="47">
        <v>2.8</v>
      </c>
      <c r="G136" s="44" t="s">
        <v>85</v>
      </c>
    </row>
    <row r="137" spans="1:7" s="42" customFormat="1" ht="12.75" x14ac:dyDescent="0.25">
      <c r="A137" s="42" t="s">
        <v>117</v>
      </c>
      <c r="B137" s="43"/>
      <c r="C137" s="48" t="s">
        <v>166</v>
      </c>
      <c r="D137" s="45"/>
      <c r="E137" s="46" t="s">
        <v>223</v>
      </c>
      <c r="F137" s="47">
        <v>2.8</v>
      </c>
      <c r="G137" s="44" t="s">
        <v>46</v>
      </c>
    </row>
    <row r="138" spans="1:7" s="42" customFormat="1" ht="12.75" x14ac:dyDescent="0.25">
      <c r="A138" s="42" t="s">
        <v>117</v>
      </c>
      <c r="B138" s="43" t="s">
        <v>126</v>
      </c>
      <c r="C138" s="48" t="s">
        <v>131</v>
      </c>
      <c r="D138" s="45"/>
      <c r="E138" s="46" t="s">
        <v>224</v>
      </c>
      <c r="F138" s="47">
        <v>2.8</v>
      </c>
      <c r="G138" s="44" t="s">
        <v>32</v>
      </c>
    </row>
    <row r="139" spans="1:7" s="42" customFormat="1" ht="12.75" x14ac:dyDescent="0.25">
      <c r="A139" s="42" t="s">
        <v>117</v>
      </c>
      <c r="B139" s="43" t="s">
        <v>126</v>
      </c>
      <c r="C139" s="48" t="s">
        <v>131</v>
      </c>
      <c r="D139" s="45"/>
      <c r="E139" s="46" t="s">
        <v>225</v>
      </c>
      <c r="F139" s="47">
        <v>2.8</v>
      </c>
      <c r="G139" s="44" t="s">
        <v>26</v>
      </c>
    </row>
    <row r="140" spans="1:7" s="42" customFormat="1" ht="12.75" x14ac:dyDescent="0.25">
      <c r="A140" s="42" t="s">
        <v>117</v>
      </c>
      <c r="B140" s="43" t="s">
        <v>126</v>
      </c>
      <c r="C140" s="48" t="s">
        <v>131</v>
      </c>
      <c r="D140" s="45"/>
      <c r="E140" s="46" t="s">
        <v>226</v>
      </c>
      <c r="F140" s="47">
        <v>2.8</v>
      </c>
      <c r="G140" s="44" t="s">
        <v>55</v>
      </c>
    </row>
    <row r="141" spans="1:7" s="42" customFormat="1" ht="12.75" x14ac:dyDescent="0.25">
      <c r="A141" s="42" t="s">
        <v>117</v>
      </c>
      <c r="B141" s="43" t="s">
        <v>126</v>
      </c>
      <c r="C141" s="48" t="s">
        <v>131</v>
      </c>
      <c r="D141" s="45"/>
      <c r="E141" s="46" t="s">
        <v>227</v>
      </c>
      <c r="F141" s="47">
        <v>2.78</v>
      </c>
      <c r="G141" s="44" t="s">
        <v>85</v>
      </c>
    </row>
    <row r="142" spans="1:7" s="42" customFormat="1" ht="12.75" x14ac:dyDescent="0.25">
      <c r="A142" s="42" t="s">
        <v>117</v>
      </c>
      <c r="B142" s="43"/>
      <c r="C142" s="48" t="s">
        <v>166</v>
      </c>
      <c r="D142" s="45"/>
      <c r="E142" s="46" t="s">
        <v>228</v>
      </c>
      <c r="F142" s="47">
        <v>2.78</v>
      </c>
      <c r="G142" s="44" t="s">
        <v>229</v>
      </c>
    </row>
    <row r="143" spans="1:7" s="42" customFormat="1" ht="12.75" x14ac:dyDescent="0.25">
      <c r="A143" s="42" t="s">
        <v>117</v>
      </c>
      <c r="B143" s="43" t="s">
        <v>126</v>
      </c>
      <c r="C143" s="48" t="s">
        <v>131</v>
      </c>
      <c r="D143" s="45"/>
      <c r="E143" s="46" t="s">
        <v>230</v>
      </c>
      <c r="F143" s="47">
        <v>2.77</v>
      </c>
      <c r="G143" s="44" t="s">
        <v>32</v>
      </c>
    </row>
    <row r="144" spans="1:7" s="42" customFormat="1" ht="12.75" x14ac:dyDescent="0.25">
      <c r="A144" s="42" t="s">
        <v>117</v>
      </c>
      <c r="B144" s="43" t="s">
        <v>126</v>
      </c>
      <c r="C144" s="48" t="s">
        <v>136</v>
      </c>
      <c r="D144" s="45"/>
      <c r="E144" s="46" t="s">
        <v>231</v>
      </c>
      <c r="F144" s="47">
        <v>2.76</v>
      </c>
      <c r="G144" s="44" t="s">
        <v>26</v>
      </c>
    </row>
    <row r="145" spans="1:7" s="42" customFormat="1" ht="12.75" x14ac:dyDescent="0.25">
      <c r="A145" s="42" t="s">
        <v>117</v>
      </c>
      <c r="B145" s="43" t="s">
        <v>126</v>
      </c>
      <c r="C145" s="48" t="s">
        <v>131</v>
      </c>
      <c r="D145" s="45"/>
      <c r="E145" s="46" t="s">
        <v>232</v>
      </c>
      <c r="F145" s="47">
        <v>2.76</v>
      </c>
      <c r="G145" s="44" t="s">
        <v>26</v>
      </c>
    </row>
    <row r="146" spans="1:7" s="42" customFormat="1" ht="12.75" x14ac:dyDescent="0.25">
      <c r="A146" s="42" t="s">
        <v>117</v>
      </c>
      <c r="B146" s="43" t="s">
        <v>126</v>
      </c>
      <c r="C146" s="48" t="s">
        <v>131</v>
      </c>
      <c r="D146" s="45"/>
      <c r="E146" s="46" t="s">
        <v>233</v>
      </c>
      <c r="F146" s="47">
        <v>2.75</v>
      </c>
      <c r="G146" s="44" t="s">
        <v>32</v>
      </c>
    </row>
    <row r="147" spans="1:7" s="42" customFormat="1" ht="12.75" x14ac:dyDescent="0.25">
      <c r="A147" s="42" t="s">
        <v>117</v>
      </c>
      <c r="B147" s="43" t="s">
        <v>126</v>
      </c>
      <c r="C147" s="48" t="s">
        <v>131</v>
      </c>
      <c r="D147" s="45"/>
      <c r="E147" s="46" t="s">
        <v>234</v>
      </c>
      <c r="F147" s="47">
        <v>2.74</v>
      </c>
      <c r="G147" s="44" t="s">
        <v>199</v>
      </c>
    </row>
    <row r="148" spans="1:7" s="42" customFormat="1" ht="12.75" x14ac:dyDescent="0.25">
      <c r="A148" s="42" t="s">
        <v>117</v>
      </c>
      <c r="B148" s="43" t="s">
        <v>126</v>
      </c>
      <c r="C148" s="48" t="s">
        <v>131</v>
      </c>
      <c r="D148" s="45"/>
      <c r="E148" s="46" t="s">
        <v>235</v>
      </c>
      <c r="F148" s="47">
        <v>2.73</v>
      </c>
      <c r="G148" s="44" t="s">
        <v>199</v>
      </c>
    </row>
    <row r="149" spans="1:7" s="42" customFormat="1" ht="12.75" x14ac:dyDescent="0.25">
      <c r="A149" s="42" t="s">
        <v>117</v>
      </c>
      <c r="B149" s="43" t="s">
        <v>126</v>
      </c>
      <c r="C149" s="48" t="s">
        <v>101</v>
      </c>
      <c r="D149" s="45"/>
      <c r="E149" s="46" t="s">
        <v>236</v>
      </c>
      <c r="F149" s="47">
        <v>2.73</v>
      </c>
      <c r="G149" s="44" t="s">
        <v>26</v>
      </c>
    </row>
    <row r="150" spans="1:7" s="42" customFormat="1" ht="12.75" x14ac:dyDescent="0.25">
      <c r="A150" s="42" t="s">
        <v>117</v>
      </c>
      <c r="B150" s="43" t="s">
        <v>126</v>
      </c>
      <c r="C150" s="48" t="s">
        <v>131</v>
      </c>
      <c r="D150" s="45"/>
      <c r="E150" s="46" t="s">
        <v>237</v>
      </c>
      <c r="F150" s="47">
        <v>2.73</v>
      </c>
      <c r="G150" s="44" t="s">
        <v>32</v>
      </c>
    </row>
    <row r="151" spans="1:7" s="42" customFormat="1" ht="12.75" x14ac:dyDescent="0.25">
      <c r="A151" s="42" t="s">
        <v>117</v>
      </c>
      <c r="B151" s="43" t="s">
        <v>126</v>
      </c>
      <c r="C151" s="48" t="s">
        <v>131</v>
      </c>
      <c r="D151" s="45"/>
      <c r="E151" s="46" t="s">
        <v>238</v>
      </c>
      <c r="F151" s="47">
        <v>2.73</v>
      </c>
      <c r="G151" s="44" t="s">
        <v>26</v>
      </c>
    </row>
    <row r="152" spans="1:7" s="42" customFormat="1" ht="12.75" x14ac:dyDescent="0.25">
      <c r="A152" s="42" t="s">
        <v>117</v>
      </c>
      <c r="B152" s="43" t="s">
        <v>126</v>
      </c>
      <c r="C152" s="48" t="s">
        <v>131</v>
      </c>
      <c r="D152" s="45"/>
      <c r="E152" s="46" t="s">
        <v>239</v>
      </c>
      <c r="F152" s="47">
        <v>2.72</v>
      </c>
      <c r="G152" s="44" t="s">
        <v>42</v>
      </c>
    </row>
    <row r="153" spans="1:7" s="42" customFormat="1" ht="12.75" x14ac:dyDescent="0.25">
      <c r="A153" s="42" t="s">
        <v>117</v>
      </c>
      <c r="B153" s="43" t="s">
        <v>126</v>
      </c>
      <c r="C153" s="48" t="s">
        <v>131</v>
      </c>
      <c r="D153" s="45"/>
      <c r="E153" s="46" t="s">
        <v>240</v>
      </c>
      <c r="F153" s="47">
        <v>2.71</v>
      </c>
      <c r="G153" s="44" t="s">
        <v>32</v>
      </c>
    </row>
    <row r="154" spans="1:7" s="42" customFormat="1" ht="12.75" x14ac:dyDescent="0.25">
      <c r="A154" s="42" t="s">
        <v>117</v>
      </c>
      <c r="B154" s="43" t="s">
        <v>126</v>
      </c>
      <c r="C154" s="48" t="s">
        <v>131</v>
      </c>
      <c r="D154" s="45"/>
      <c r="E154" s="46" t="s">
        <v>241</v>
      </c>
      <c r="F154" s="47">
        <v>2.7</v>
      </c>
      <c r="G154" s="44" t="s">
        <v>26</v>
      </c>
    </row>
    <row r="155" spans="1:7" s="42" customFormat="1" ht="12.75" x14ac:dyDescent="0.25">
      <c r="A155" s="42" t="s">
        <v>117</v>
      </c>
      <c r="B155" s="43" t="s">
        <v>126</v>
      </c>
      <c r="C155" s="48" t="s">
        <v>243</v>
      </c>
      <c r="D155" s="45"/>
      <c r="E155" s="46" t="s">
        <v>242</v>
      </c>
      <c r="F155" s="47">
        <v>2.7</v>
      </c>
      <c r="G155" s="44" t="s">
        <v>85</v>
      </c>
    </row>
    <row r="156" spans="1:7" s="42" customFormat="1" ht="12.75" x14ac:dyDescent="0.25">
      <c r="A156" s="42" t="s">
        <v>117</v>
      </c>
      <c r="B156" s="43" t="s">
        <v>120</v>
      </c>
      <c r="C156" s="48" t="s">
        <v>185</v>
      </c>
      <c r="D156" s="45"/>
      <c r="E156" s="46" t="s">
        <v>244</v>
      </c>
      <c r="F156" s="47">
        <v>2.7</v>
      </c>
      <c r="G156" s="44" t="s">
        <v>32</v>
      </c>
    </row>
    <row r="157" spans="1:7" s="42" customFormat="1" ht="12.75" x14ac:dyDescent="0.25">
      <c r="A157" s="42" t="s">
        <v>117</v>
      </c>
      <c r="B157" s="43" t="s">
        <v>126</v>
      </c>
      <c r="C157" s="48" t="s">
        <v>131</v>
      </c>
      <c r="D157" s="45"/>
      <c r="E157" s="46" t="s">
        <v>245</v>
      </c>
      <c r="F157" s="47">
        <v>2.7</v>
      </c>
      <c r="G157" s="44" t="s">
        <v>90</v>
      </c>
    </row>
    <row r="158" spans="1:7" s="42" customFormat="1" ht="12.75" x14ac:dyDescent="0.25">
      <c r="A158" s="42" t="s">
        <v>117</v>
      </c>
      <c r="B158" s="43" t="s">
        <v>126</v>
      </c>
      <c r="C158" s="48" t="s">
        <v>131</v>
      </c>
      <c r="D158" s="45"/>
      <c r="E158" s="46" t="s">
        <v>246</v>
      </c>
      <c r="F158" s="47">
        <v>2.69</v>
      </c>
      <c r="G158" s="44" t="s">
        <v>26</v>
      </c>
    </row>
    <row r="159" spans="1:7" s="42" customFormat="1" ht="12.75" x14ac:dyDescent="0.25">
      <c r="A159" s="42" t="s">
        <v>117</v>
      </c>
      <c r="B159" s="43" t="s">
        <v>126</v>
      </c>
      <c r="C159" s="48" t="s">
        <v>131</v>
      </c>
      <c r="D159" s="45"/>
      <c r="E159" s="46" t="s">
        <v>247</v>
      </c>
      <c r="F159" s="47">
        <v>2.68</v>
      </c>
      <c r="G159" s="44" t="s">
        <v>32</v>
      </c>
    </row>
    <row r="160" spans="1:7" s="42" customFormat="1" ht="12.75" x14ac:dyDescent="0.25">
      <c r="A160" s="42" t="s">
        <v>117</v>
      </c>
      <c r="B160" s="43"/>
      <c r="C160" s="48" t="s">
        <v>166</v>
      </c>
      <c r="D160" s="45"/>
      <c r="E160" s="46" t="s">
        <v>248</v>
      </c>
      <c r="F160" s="47">
        <v>2.68</v>
      </c>
      <c r="G160" s="44" t="s">
        <v>199</v>
      </c>
    </row>
    <row r="161" spans="1:7" s="42" customFormat="1" ht="12.75" x14ac:dyDescent="0.25">
      <c r="A161" s="42" t="s">
        <v>117</v>
      </c>
      <c r="B161" s="43" t="s">
        <v>126</v>
      </c>
      <c r="C161" s="48" t="s">
        <v>131</v>
      </c>
      <c r="D161" s="45"/>
      <c r="E161" s="46" t="s">
        <v>249</v>
      </c>
      <c r="F161" s="47">
        <v>2.68</v>
      </c>
      <c r="G161" s="44" t="s">
        <v>26</v>
      </c>
    </row>
    <row r="162" spans="1:7" s="42" customFormat="1" ht="12.75" x14ac:dyDescent="0.25">
      <c r="A162" s="42" t="s">
        <v>117</v>
      </c>
      <c r="B162" s="43"/>
      <c r="C162" s="48" t="s">
        <v>166</v>
      </c>
      <c r="D162" s="45"/>
      <c r="E162" s="46" t="s">
        <v>250</v>
      </c>
      <c r="F162" s="47">
        <v>2.67</v>
      </c>
      <c r="G162" s="44" t="s">
        <v>42</v>
      </c>
    </row>
    <row r="163" spans="1:7" s="42" customFormat="1" ht="12.75" x14ac:dyDescent="0.25">
      <c r="A163" s="42" t="s">
        <v>117</v>
      </c>
      <c r="B163" s="43" t="s">
        <v>126</v>
      </c>
      <c r="C163" s="48" t="s">
        <v>131</v>
      </c>
      <c r="D163" s="45"/>
      <c r="E163" s="46" t="s">
        <v>251</v>
      </c>
      <c r="F163" s="47">
        <v>2.67</v>
      </c>
      <c r="G163" s="44" t="s">
        <v>26</v>
      </c>
    </row>
    <row r="164" spans="1:7" s="42" customFormat="1" ht="12.75" x14ac:dyDescent="0.25">
      <c r="A164" s="42" t="s">
        <v>117</v>
      </c>
      <c r="B164" s="43" t="s">
        <v>126</v>
      </c>
      <c r="C164" s="48" t="s">
        <v>131</v>
      </c>
      <c r="D164" s="45"/>
      <c r="E164" s="46" t="s">
        <v>252</v>
      </c>
      <c r="F164" s="47">
        <v>2.67</v>
      </c>
      <c r="G164" s="44" t="s">
        <v>75</v>
      </c>
    </row>
    <row r="165" spans="1:7" s="42" customFormat="1" ht="12.75" x14ac:dyDescent="0.25">
      <c r="A165" s="42" t="s">
        <v>117</v>
      </c>
      <c r="B165" s="43" t="s">
        <v>126</v>
      </c>
      <c r="C165" s="48" t="s">
        <v>131</v>
      </c>
      <c r="D165" s="45"/>
      <c r="E165" s="46" t="s">
        <v>253</v>
      </c>
      <c r="F165" s="47">
        <v>2.67</v>
      </c>
      <c r="G165" s="44" t="s">
        <v>26</v>
      </c>
    </row>
    <row r="166" spans="1:7" s="42" customFormat="1" ht="12.75" x14ac:dyDescent="0.25">
      <c r="A166" s="42" t="s">
        <v>117</v>
      </c>
      <c r="B166" s="43" t="s">
        <v>126</v>
      </c>
      <c r="C166" s="48" t="s">
        <v>131</v>
      </c>
      <c r="D166" s="45"/>
      <c r="E166" s="46" t="s">
        <v>254</v>
      </c>
      <c r="F166" s="47">
        <v>2.66</v>
      </c>
      <c r="G166" s="44" t="s">
        <v>199</v>
      </c>
    </row>
    <row r="167" spans="1:7" s="42" customFormat="1" ht="12.75" x14ac:dyDescent="0.25">
      <c r="A167" s="42" t="s">
        <v>117</v>
      </c>
      <c r="B167" s="43" t="s">
        <v>126</v>
      </c>
      <c r="C167" s="48" t="s">
        <v>131</v>
      </c>
      <c r="D167" s="45"/>
      <c r="E167" s="46" t="s">
        <v>255</v>
      </c>
      <c r="F167" s="47">
        <v>2.66</v>
      </c>
      <c r="G167" s="44" t="s">
        <v>55</v>
      </c>
    </row>
    <row r="168" spans="1:7" s="42" customFormat="1" ht="12.75" x14ac:dyDescent="0.25">
      <c r="A168" s="42" t="s">
        <v>117</v>
      </c>
      <c r="B168" s="43" t="s">
        <v>126</v>
      </c>
      <c r="C168" s="48" t="s">
        <v>131</v>
      </c>
      <c r="D168" s="45"/>
      <c r="E168" s="46" t="s">
        <v>256</v>
      </c>
      <c r="F168" s="47">
        <v>2.66</v>
      </c>
      <c r="G168" s="44" t="s">
        <v>55</v>
      </c>
    </row>
    <row r="169" spans="1:7" s="42" customFormat="1" ht="12.75" x14ac:dyDescent="0.25">
      <c r="A169" s="42" t="s">
        <v>117</v>
      </c>
      <c r="B169" s="43" t="s">
        <v>126</v>
      </c>
      <c r="C169" s="48" t="s">
        <v>115</v>
      </c>
      <c r="D169" s="45"/>
      <c r="E169" s="46" t="s">
        <v>257</v>
      </c>
      <c r="F169" s="47">
        <v>2.65</v>
      </c>
      <c r="G169" s="44" t="s">
        <v>55</v>
      </c>
    </row>
    <row r="170" spans="1:7" s="42" customFormat="1" ht="12.75" x14ac:dyDescent="0.25">
      <c r="A170" s="42" t="s">
        <v>117</v>
      </c>
      <c r="B170" s="43" t="s">
        <v>120</v>
      </c>
      <c r="C170" s="48" t="s">
        <v>259</v>
      </c>
      <c r="D170" s="45"/>
      <c r="E170" s="46" t="s">
        <v>258</v>
      </c>
      <c r="F170" s="47">
        <v>2.63</v>
      </c>
      <c r="G170" s="44" t="s">
        <v>26</v>
      </c>
    </row>
    <row r="171" spans="1:7" s="42" customFormat="1" ht="12.75" x14ac:dyDescent="0.25">
      <c r="A171" s="42" t="s">
        <v>117</v>
      </c>
      <c r="B171" s="43" t="s">
        <v>126</v>
      </c>
      <c r="C171" s="48" t="s">
        <v>131</v>
      </c>
      <c r="D171" s="45"/>
      <c r="E171" s="46" t="s">
        <v>260</v>
      </c>
      <c r="F171" s="47">
        <v>2.62</v>
      </c>
      <c r="G171" s="44" t="s">
        <v>26</v>
      </c>
    </row>
    <row r="172" spans="1:7" s="42" customFormat="1" ht="12.75" x14ac:dyDescent="0.25">
      <c r="A172" s="42" t="s">
        <v>117</v>
      </c>
      <c r="B172" s="43" t="s">
        <v>126</v>
      </c>
      <c r="C172" s="48" t="s">
        <v>131</v>
      </c>
      <c r="D172" s="45"/>
      <c r="E172" s="46" t="s">
        <v>261</v>
      </c>
      <c r="F172" s="47">
        <v>2.61</v>
      </c>
      <c r="G172" s="44" t="s">
        <v>199</v>
      </c>
    </row>
    <row r="173" spans="1:7" s="42" customFormat="1" ht="12.75" x14ac:dyDescent="0.25">
      <c r="A173" s="42" t="s">
        <v>117</v>
      </c>
      <c r="B173" s="43" t="s">
        <v>120</v>
      </c>
      <c r="C173" s="48" t="s">
        <v>263</v>
      </c>
      <c r="D173" s="45"/>
      <c r="E173" s="46" t="s">
        <v>262</v>
      </c>
      <c r="F173" s="47">
        <v>2.61</v>
      </c>
      <c r="G173" s="44" t="s">
        <v>32</v>
      </c>
    </row>
    <row r="174" spans="1:7" s="42" customFormat="1" ht="12.75" x14ac:dyDescent="0.25">
      <c r="A174" s="42" t="s">
        <v>117</v>
      </c>
      <c r="B174" s="43" t="s">
        <v>120</v>
      </c>
      <c r="C174" s="48" t="s">
        <v>265</v>
      </c>
      <c r="D174" s="45"/>
      <c r="E174" s="46" t="s">
        <v>264</v>
      </c>
      <c r="F174" s="47">
        <v>2.6</v>
      </c>
      <c r="G174" s="44" t="s">
        <v>32</v>
      </c>
    </row>
    <row r="175" spans="1:7" s="42" customFormat="1" ht="12.75" x14ac:dyDescent="0.25">
      <c r="A175" s="42" t="s">
        <v>117</v>
      </c>
      <c r="B175" s="43"/>
      <c r="C175" s="48" t="s">
        <v>115</v>
      </c>
      <c r="D175" s="45"/>
      <c r="E175" s="46" t="s">
        <v>266</v>
      </c>
      <c r="F175" s="47">
        <v>2.59</v>
      </c>
      <c r="G175" s="44" t="s">
        <v>85</v>
      </c>
    </row>
    <row r="176" spans="1:7" s="42" customFormat="1" ht="12.75" x14ac:dyDescent="0.25">
      <c r="A176" s="42" t="s">
        <v>117</v>
      </c>
      <c r="B176" s="43" t="s">
        <v>126</v>
      </c>
      <c r="C176" s="48" t="s">
        <v>268</v>
      </c>
      <c r="D176" s="45"/>
      <c r="E176" s="46" t="s">
        <v>267</v>
      </c>
      <c r="F176" s="47">
        <v>2.58</v>
      </c>
      <c r="G176" s="44" t="s">
        <v>85</v>
      </c>
    </row>
    <row r="177" spans="1:7" s="42" customFormat="1" ht="12.75" x14ac:dyDescent="0.25">
      <c r="A177" s="42" t="s">
        <v>117</v>
      </c>
      <c r="B177" s="43" t="s">
        <v>126</v>
      </c>
      <c r="C177" s="48" t="s">
        <v>131</v>
      </c>
      <c r="D177" s="45"/>
      <c r="E177" s="46" t="s">
        <v>269</v>
      </c>
      <c r="F177" s="47">
        <v>2.58</v>
      </c>
      <c r="G177" s="44" t="s">
        <v>42</v>
      </c>
    </row>
    <row r="178" spans="1:7" s="42" customFormat="1" ht="12.75" x14ac:dyDescent="0.25">
      <c r="A178" s="42" t="s">
        <v>117</v>
      </c>
      <c r="B178" s="43" t="s">
        <v>126</v>
      </c>
      <c r="C178" s="48" t="s">
        <v>131</v>
      </c>
      <c r="D178" s="45"/>
      <c r="E178" s="46" t="s">
        <v>270</v>
      </c>
      <c r="F178" s="47">
        <v>2.58</v>
      </c>
      <c r="G178" s="44" t="s">
        <v>176</v>
      </c>
    </row>
    <row r="179" spans="1:7" s="42" customFormat="1" ht="12.75" x14ac:dyDescent="0.25">
      <c r="A179" s="42" t="s">
        <v>117</v>
      </c>
      <c r="B179" s="43" t="s">
        <v>126</v>
      </c>
      <c r="C179" s="48" t="s">
        <v>131</v>
      </c>
      <c r="D179" s="45"/>
      <c r="E179" s="46" t="s">
        <v>271</v>
      </c>
      <c r="F179" s="47">
        <v>2.58</v>
      </c>
      <c r="G179" s="44" t="s">
        <v>26</v>
      </c>
    </row>
    <row r="180" spans="1:7" s="42" customFormat="1" ht="12.75" x14ac:dyDescent="0.25">
      <c r="A180" s="42" t="s">
        <v>117</v>
      </c>
      <c r="B180" s="43" t="s">
        <v>126</v>
      </c>
      <c r="C180" s="48" t="s">
        <v>131</v>
      </c>
      <c r="D180" s="45"/>
      <c r="E180" s="46" t="s">
        <v>272</v>
      </c>
      <c r="F180" s="47">
        <v>2.54</v>
      </c>
      <c r="G180" s="44" t="s">
        <v>42</v>
      </c>
    </row>
    <row r="181" spans="1:7" s="42" customFormat="1" ht="12.75" x14ac:dyDescent="0.25">
      <c r="A181" s="42" t="s">
        <v>117</v>
      </c>
      <c r="B181" s="43" t="s">
        <v>126</v>
      </c>
      <c r="C181" s="48" t="s">
        <v>131</v>
      </c>
      <c r="D181" s="45"/>
      <c r="E181" s="46" t="s">
        <v>273</v>
      </c>
      <c r="F181" s="47">
        <v>2.54</v>
      </c>
      <c r="G181" s="44" t="s">
        <v>199</v>
      </c>
    </row>
    <row r="182" spans="1:7" s="42" customFormat="1" ht="12.75" x14ac:dyDescent="0.25">
      <c r="A182" s="42" t="s">
        <v>117</v>
      </c>
      <c r="B182" s="43"/>
      <c r="C182" s="48" t="s">
        <v>166</v>
      </c>
      <c r="D182" s="45"/>
      <c r="E182" s="46" t="s">
        <v>274</v>
      </c>
      <c r="F182" s="47">
        <v>2.54</v>
      </c>
      <c r="G182" s="44" t="s">
        <v>26</v>
      </c>
    </row>
    <row r="183" spans="1:7" s="42" customFormat="1" ht="12.75" x14ac:dyDescent="0.25">
      <c r="A183" s="42" t="s">
        <v>117</v>
      </c>
      <c r="B183" s="43" t="s">
        <v>126</v>
      </c>
      <c r="C183" s="48" t="s">
        <v>131</v>
      </c>
      <c r="D183" s="45"/>
      <c r="E183" s="46" t="s">
        <v>275</v>
      </c>
      <c r="F183" s="47">
        <v>2.5299999999999998</v>
      </c>
      <c r="G183" s="44" t="s">
        <v>32</v>
      </c>
    </row>
    <row r="184" spans="1:7" s="42" customFormat="1" ht="25.5" x14ac:dyDescent="0.25">
      <c r="A184" s="42" t="s">
        <v>117</v>
      </c>
      <c r="B184" s="43" t="s">
        <v>120</v>
      </c>
      <c r="C184" s="48" t="s">
        <v>277</v>
      </c>
      <c r="D184" s="45"/>
      <c r="E184" s="46" t="s">
        <v>276</v>
      </c>
      <c r="F184" s="47">
        <v>2.5099999999999998</v>
      </c>
      <c r="G184" s="44" t="s">
        <v>26</v>
      </c>
    </row>
    <row r="185" spans="1:7" s="42" customFormat="1" ht="38.25" x14ac:dyDescent="0.25">
      <c r="A185" s="42" t="s">
        <v>117</v>
      </c>
      <c r="B185" s="43"/>
      <c r="C185" s="48" t="s">
        <v>279</v>
      </c>
      <c r="D185" s="45"/>
      <c r="E185" s="46" t="s">
        <v>278</v>
      </c>
      <c r="F185" s="47">
        <v>2.4900000000000002</v>
      </c>
      <c r="G185" s="44" t="s">
        <v>32</v>
      </c>
    </row>
    <row r="186" spans="1:7" s="42" customFormat="1" ht="12.75" x14ac:dyDescent="0.25">
      <c r="A186" s="42" t="s">
        <v>117</v>
      </c>
      <c r="B186" s="43" t="s">
        <v>126</v>
      </c>
      <c r="C186" s="48" t="s">
        <v>131</v>
      </c>
      <c r="D186" s="45"/>
      <c r="E186" s="46" t="s">
        <v>280</v>
      </c>
      <c r="F186" s="47">
        <v>2.48</v>
      </c>
      <c r="G186" s="44" t="s">
        <v>26</v>
      </c>
    </row>
    <row r="187" spans="1:7" s="42" customFormat="1" ht="12.75" x14ac:dyDescent="0.25">
      <c r="A187" s="42" t="s">
        <v>117</v>
      </c>
      <c r="B187" s="43" t="s">
        <v>126</v>
      </c>
      <c r="C187" s="48" t="s">
        <v>131</v>
      </c>
      <c r="D187" s="45"/>
      <c r="E187" s="46" t="s">
        <v>281</v>
      </c>
      <c r="F187" s="47">
        <v>2.4700000000000002</v>
      </c>
      <c r="G187" s="44" t="s">
        <v>32</v>
      </c>
    </row>
    <row r="188" spans="1:7" s="42" customFormat="1" ht="12.75" x14ac:dyDescent="0.25">
      <c r="A188" s="42" t="s">
        <v>117</v>
      </c>
      <c r="B188" s="43" t="s">
        <v>126</v>
      </c>
      <c r="C188" s="48" t="s">
        <v>131</v>
      </c>
      <c r="D188" s="45"/>
      <c r="E188" s="46" t="s">
        <v>282</v>
      </c>
      <c r="F188" s="47">
        <v>2.46</v>
      </c>
      <c r="G188" s="44" t="s">
        <v>26</v>
      </c>
    </row>
    <row r="189" spans="1:7" s="42" customFormat="1" ht="12.75" x14ac:dyDescent="0.25">
      <c r="A189" s="42" t="s">
        <v>117</v>
      </c>
      <c r="B189" s="43"/>
      <c r="C189" s="48" t="s">
        <v>166</v>
      </c>
      <c r="D189" s="45"/>
      <c r="E189" s="46" t="s">
        <v>283</v>
      </c>
      <c r="F189" s="47">
        <v>2.4500000000000002</v>
      </c>
      <c r="G189" s="44" t="s">
        <v>90</v>
      </c>
    </row>
    <row r="190" spans="1:7" s="42" customFormat="1" ht="12.75" x14ac:dyDescent="0.25">
      <c r="A190" s="42" t="s">
        <v>117</v>
      </c>
      <c r="B190" s="43" t="s">
        <v>126</v>
      </c>
      <c r="C190" s="48" t="s">
        <v>131</v>
      </c>
      <c r="D190" s="45"/>
      <c r="E190" s="46" t="s">
        <v>284</v>
      </c>
      <c r="F190" s="47">
        <v>2.44</v>
      </c>
      <c r="G190" s="44" t="s">
        <v>199</v>
      </c>
    </row>
    <row r="191" spans="1:7" s="42" customFormat="1" ht="12.75" x14ac:dyDescent="0.25">
      <c r="A191" s="42" t="s">
        <v>117</v>
      </c>
      <c r="B191" s="43" t="s">
        <v>126</v>
      </c>
      <c r="C191" s="48" t="s">
        <v>131</v>
      </c>
      <c r="D191" s="45"/>
      <c r="E191" s="46" t="s">
        <v>285</v>
      </c>
      <c r="F191" s="47">
        <v>2.44</v>
      </c>
      <c r="G191" s="44" t="s">
        <v>26</v>
      </c>
    </row>
    <row r="192" spans="1:7" s="42" customFormat="1" ht="12.75" x14ac:dyDescent="0.25">
      <c r="A192" s="42" t="s">
        <v>117</v>
      </c>
      <c r="B192" s="43" t="s">
        <v>126</v>
      </c>
      <c r="C192" s="48" t="s">
        <v>131</v>
      </c>
      <c r="D192" s="45"/>
      <c r="E192" s="46" t="s">
        <v>286</v>
      </c>
      <c r="F192" s="47">
        <v>2.4300000000000002</v>
      </c>
      <c r="G192" s="44" t="s">
        <v>32</v>
      </c>
    </row>
    <row r="193" spans="1:7" s="42" customFormat="1" ht="12.75" x14ac:dyDescent="0.25">
      <c r="A193" s="42" t="s">
        <v>117</v>
      </c>
      <c r="B193" s="43" t="s">
        <v>120</v>
      </c>
      <c r="C193" s="48" t="s">
        <v>288</v>
      </c>
      <c r="D193" s="45">
        <v>108</v>
      </c>
      <c r="E193" s="46" t="s">
        <v>287</v>
      </c>
      <c r="F193" s="47">
        <v>2.42</v>
      </c>
      <c r="G193" s="44" t="s">
        <v>75</v>
      </c>
    </row>
    <row r="194" spans="1:7" s="42" customFormat="1" ht="12.75" x14ac:dyDescent="0.25">
      <c r="A194" s="42" t="s">
        <v>117</v>
      </c>
      <c r="B194" s="43" t="s">
        <v>126</v>
      </c>
      <c r="C194" s="48" t="s">
        <v>131</v>
      </c>
      <c r="D194" s="45"/>
      <c r="E194" s="46" t="s">
        <v>289</v>
      </c>
      <c r="F194" s="47">
        <v>2.42</v>
      </c>
      <c r="G194" s="44" t="s">
        <v>55</v>
      </c>
    </row>
    <row r="195" spans="1:7" s="42" customFormat="1" ht="12.75" x14ac:dyDescent="0.25">
      <c r="A195" s="42" t="s">
        <v>117</v>
      </c>
      <c r="B195" s="43" t="s">
        <v>126</v>
      </c>
      <c r="C195" s="48" t="s">
        <v>131</v>
      </c>
      <c r="D195" s="45"/>
      <c r="E195" s="46" t="s">
        <v>290</v>
      </c>
      <c r="F195" s="47">
        <v>2.42</v>
      </c>
      <c r="G195" s="44" t="s">
        <v>32</v>
      </c>
    </row>
    <row r="196" spans="1:7" s="42" customFormat="1" ht="12.75" x14ac:dyDescent="0.25">
      <c r="A196" s="42" t="s">
        <v>117</v>
      </c>
      <c r="B196" s="43"/>
      <c r="C196" s="48" t="s">
        <v>292</v>
      </c>
      <c r="D196" s="45"/>
      <c r="E196" s="46" t="s">
        <v>291</v>
      </c>
      <c r="F196" s="47">
        <v>2.41</v>
      </c>
      <c r="G196" s="44" t="s">
        <v>26</v>
      </c>
    </row>
    <row r="197" spans="1:7" s="42" customFormat="1" ht="12.75" x14ac:dyDescent="0.25">
      <c r="A197" s="42" t="s">
        <v>117</v>
      </c>
      <c r="B197" s="43" t="s">
        <v>126</v>
      </c>
      <c r="C197" s="48" t="s">
        <v>131</v>
      </c>
      <c r="D197" s="45"/>
      <c r="E197" s="46" t="s">
        <v>293</v>
      </c>
      <c r="F197" s="47">
        <v>2.41</v>
      </c>
      <c r="G197" s="44" t="s">
        <v>42</v>
      </c>
    </row>
    <row r="198" spans="1:7" s="42" customFormat="1" ht="12.75" x14ac:dyDescent="0.25">
      <c r="A198" s="42" t="s">
        <v>117</v>
      </c>
      <c r="B198" s="43" t="s">
        <v>126</v>
      </c>
      <c r="C198" s="48" t="s">
        <v>131</v>
      </c>
      <c r="D198" s="45"/>
      <c r="E198" s="46" t="s">
        <v>294</v>
      </c>
      <c r="F198" s="47">
        <v>2.41</v>
      </c>
      <c r="G198" s="44" t="s">
        <v>85</v>
      </c>
    </row>
    <row r="199" spans="1:7" s="42" customFormat="1" ht="12.75" x14ac:dyDescent="0.25">
      <c r="A199" s="42" t="s">
        <v>117</v>
      </c>
      <c r="B199" s="43" t="s">
        <v>126</v>
      </c>
      <c r="C199" s="48" t="s">
        <v>131</v>
      </c>
      <c r="D199" s="45"/>
      <c r="E199" s="46" t="s">
        <v>295</v>
      </c>
      <c r="F199" s="47">
        <v>2.39</v>
      </c>
      <c r="G199" s="44" t="s">
        <v>85</v>
      </c>
    </row>
    <row r="200" spans="1:7" s="42" customFormat="1" ht="12.75" x14ac:dyDescent="0.25">
      <c r="A200" s="42" t="s">
        <v>117</v>
      </c>
      <c r="B200" s="43" t="s">
        <v>126</v>
      </c>
      <c r="C200" s="48" t="s">
        <v>131</v>
      </c>
      <c r="D200" s="45"/>
      <c r="E200" s="46" t="s">
        <v>296</v>
      </c>
      <c r="F200" s="47">
        <v>2.36</v>
      </c>
      <c r="G200" s="44" t="s">
        <v>26</v>
      </c>
    </row>
    <row r="201" spans="1:7" s="42" customFormat="1" ht="12.75" x14ac:dyDescent="0.25">
      <c r="A201" s="42" t="s">
        <v>117</v>
      </c>
      <c r="B201" s="43" t="s">
        <v>126</v>
      </c>
      <c r="C201" s="48" t="s">
        <v>131</v>
      </c>
      <c r="D201" s="45"/>
      <c r="E201" s="46" t="s">
        <v>297</v>
      </c>
      <c r="F201" s="47">
        <v>2.36</v>
      </c>
      <c r="G201" s="44" t="s">
        <v>176</v>
      </c>
    </row>
    <row r="202" spans="1:7" s="42" customFormat="1" ht="12.75" x14ac:dyDescent="0.25">
      <c r="A202" s="42" t="s">
        <v>117</v>
      </c>
      <c r="B202" s="43" t="s">
        <v>126</v>
      </c>
      <c r="C202" s="48" t="s">
        <v>131</v>
      </c>
      <c r="D202" s="45"/>
      <c r="E202" s="46" t="s">
        <v>298</v>
      </c>
      <c r="F202" s="47">
        <v>2.35</v>
      </c>
      <c r="G202" s="44" t="s">
        <v>32</v>
      </c>
    </row>
    <row r="203" spans="1:7" s="42" customFormat="1" ht="12.75" x14ac:dyDescent="0.25">
      <c r="A203" s="42" t="s">
        <v>117</v>
      </c>
      <c r="B203" s="43" t="s">
        <v>120</v>
      </c>
      <c r="C203" s="48" t="s">
        <v>300</v>
      </c>
      <c r="D203" s="45"/>
      <c r="E203" s="46" t="s">
        <v>299</v>
      </c>
      <c r="F203" s="47">
        <v>2.35</v>
      </c>
      <c r="G203" s="44" t="s">
        <v>75</v>
      </c>
    </row>
    <row r="204" spans="1:7" s="42" customFormat="1" ht="12.75" x14ac:dyDescent="0.25">
      <c r="A204" s="42" t="s">
        <v>117</v>
      </c>
      <c r="B204" s="43" t="s">
        <v>126</v>
      </c>
      <c r="C204" s="48" t="s">
        <v>131</v>
      </c>
      <c r="D204" s="45"/>
      <c r="E204" s="46" t="s">
        <v>301</v>
      </c>
      <c r="F204" s="47">
        <v>2.33</v>
      </c>
      <c r="G204" s="44" t="s">
        <v>32</v>
      </c>
    </row>
    <row r="205" spans="1:7" s="42" customFormat="1" ht="12.75" x14ac:dyDescent="0.25">
      <c r="A205" s="42" t="s">
        <v>117</v>
      </c>
      <c r="B205" s="43" t="s">
        <v>126</v>
      </c>
      <c r="C205" s="48" t="s">
        <v>131</v>
      </c>
      <c r="D205" s="45"/>
      <c r="E205" s="46" t="s">
        <v>302</v>
      </c>
      <c r="F205" s="47">
        <v>2.3199999999999998</v>
      </c>
      <c r="G205" s="44" t="s">
        <v>26</v>
      </c>
    </row>
    <row r="206" spans="1:7" s="42" customFormat="1" ht="12.75" x14ac:dyDescent="0.25">
      <c r="A206" s="42" t="s">
        <v>117</v>
      </c>
      <c r="B206" s="43" t="s">
        <v>126</v>
      </c>
      <c r="C206" s="48" t="s">
        <v>131</v>
      </c>
      <c r="D206" s="45"/>
      <c r="E206" s="46" t="s">
        <v>303</v>
      </c>
      <c r="F206" s="47">
        <v>2.31</v>
      </c>
      <c r="G206" s="44" t="s">
        <v>26</v>
      </c>
    </row>
    <row r="207" spans="1:7" s="42" customFormat="1" ht="12.75" x14ac:dyDescent="0.25">
      <c r="A207" s="42" t="s">
        <v>117</v>
      </c>
      <c r="B207" s="43"/>
      <c r="C207" s="48" t="s">
        <v>305</v>
      </c>
      <c r="D207" s="45"/>
      <c r="E207" s="46" t="s">
        <v>304</v>
      </c>
      <c r="F207" s="47">
        <v>2.2999999999999998</v>
      </c>
      <c r="G207" s="44" t="s">
        <v>26</v>
      </c>
    </row>
    <row r="208" spans="1:7" s="42" customFormat="1" ht="12.75" x14ac:dyDescent="0.25">
      <c r="A208" s="42" t="s">
        <v>117</v>
      </c>
      <c r="B208" s="43" t="s">
        <v>126</v>
      </c>
      <c r="C208" s="48" t="s">
        <v>131</v>
      </c>
      <c r="D208" s="45"/>
      <c r="E208" s="46" t="s">
        <v>306</v>
      </c>
      <c r="F208" s="47">
        <v>2.2999999999999998</v>
      </c>
      <c r="G208" s="44" t="s">
        <v>90</v>
      </c>
    </row>
    <row r="209" spans="1:7" s="42" customFormat="1" ht="12.75" x14ac:dyDescent="0.25">
      <c r="A209" s="42" t="s">
        <v>117</v>
      </c>
      <c r="B209" s="43"/>
      <c r="C209" s="48" t="s">
        <v>158</v>
      </c>
      <c r="D209" s="45"/>
      <c r="E209" s="46" t="s">
        <v>307</v>
      </c>
      <c r="F209" s="47">
        <v>2.2999999999999998</v>
      </c>
      <c r="G209" s="44" t="s">
        <v>46</v>
      </c>
    </row>
    <row r="210" spans="1:7" s="42" customFormat="1" ht="12.75" x14ac:dyDescent="0.25">
      <c r="A210" s="42" t="s">
        <v>117</v>
      </c>
      <c r="B210" s="43" t="s">
        <v>126</v>
      </c>
      <c r="C210" s="48" t="s">
        <v>131</v>
      </c>
      <c r="D210" s="45"/>
      <c r="E210" s="46" t="s">
        <v>308</v>
      </c>
      <c r="F210" s="47">
        <v>2.2999999999999998</v>
      </c>
      <c r="G210" s="44" t="s">
        <v>42</v>
      </c>
    </row>
    <row r="211" spans="1:7" s="42" customFormat="1" ht="12.75" x14ac:dyDescent="0.25">
      <c r="A211" s="42" t="s">
        <v>117</v>
      </c>
      <c r="B211" s="43"/>
      <c r="C211" s="48" t="s">
        <v>310</v>
      </c>
      <c r="D211" s="45"/>
      <c r="E211" s="46" t="s">
        <v>309</v>
      </c>
      <c r="F211" s="47">
        <v>2.29</v>
      </c>
      <c r="G211" s="44" t="s">
        <v>42</v>
      </c>
    </row>
    <row r="212" spans="1:7" s="42" customFormat="1" ht="12.75" x14ac:dyDescent="0.25">
      <c r="A212" s="42" t="s">
        <v>117</v>
      </c>
      <c r="B212" s="43" t="s">
        <v>126</v>
      </c>
      <c r="C212" s="48" t="s">
        <v>131</v>
      </c>
      <c r="D212" s="45"/>
      <c r="E212" s="46" t="s">
        <v>311</v>
      </c>
      <c r="F212" s="47">
        <v>2.2599999999999998</v>
      </c>
      <c r="G212" s="44" t="s">
        <v>26</v>
      </c>
    </row>
    <row r="213" spans="1:7" s="42" customFormat="1" ht="25.5" x14ac:dyDescent="0.25">
      <c r="A213" s="42" t="s">
        <v>117</v>
      </c>
      <c r="B213" s="43"/>
      <c r="C213" s="48" t="s">
        <v>313</v>
      </c>
      <c r="D213" s="45"/>
      <c r="E213" s="46" t="s">
        <v>312</v>
      </c>
      <c r="F213" s="47">
        <v>2.2599999999999998</v>
      </c>
      <c r="G213" s="44" t="s">
        <v>75</v>
      </c>
    </row>
    <row r="214" spans="1:7" s="42" customFormat="1" ht="12.75" x14ac:dyDescent="0.25">
      <c r="A214" s="42" t="s">
        <v>117</v>
      </c>
      <c r="B214" s="43" t="s">
        <v>126</v>
      </c>
      <c r="C214" s="48" t="s">
        <v>131</v>
      </c>
      <c r="D214" s="45"/>
      <c r="E214" s="46" t="s">
        <v>314</v>
      </c>
      <c r="F214" s="47">
        <v>2.2599999999999998</v>
      </c>
      <c r="G214" s="44" t="s">
        <v>26</v>
      </c>
    </row>
    <row r="215" spans="1:7" s="42" customFormat="1" ht="12.75" x14ac:dyDescent="0.25">
      <c r="A215" s="42" t="s">
        <v>117</v>
      </c>
      <c r="B215" s="43" t="s">
        <v>126</v>
      </c>
      <c r="C215" s="48" t="s">
        <v>131</v>
      </c>
      <c r="D215" s="45"/>
      <c r="E215" s="46" t="s">
        <v>315</v>
      </c>
      <c r="F215" s="47">
        <v>2.23</v>
      </c>
      <c r="G215" s="44" t="s">
        <v>26</v>
      </c>
    </row>
    <row r="216" spans="1:7" s="42" customFormat="1" ht="12.75" x14ac:dyDescent="0.25">
      <c r="A216" s="42" t="s">
        <v>117</v>
      </c>
      <c r="B216" s="43" t="s">
        <v>126</v>
      </c>
      <c r="C216" s="48" t="s">
        <v>131</v>
      </c>
      <c r="D216" s="45"/>
      <c r="E216" s="46" t="s">
        <v>316</v>
      </c>
      <c r="F216" s="47">
        <v>2.23</v>
      </c>
      <c r="G216" s="44" t="s">
        <v>32</v>
      </c>
    </row>
    <row r="217" spans="1:7" s="42" customFormat="1" ht="12.75" x14ac:dyDescent="0.25">
      <c r="A217" s="42" t="s">
        <v>117</v>
      </c>
      <c r="B217" s="43" t="s">
        <v>126</v>
      </c>
      <c r="C217" s="48" t="s">
        <v>131</v>
      </c>
      <c r="D217" s="45"/>
      <c r="E217" s="46" t="s">
        <v>317</v>
      </c>
      <c r="F217" s="47">
        <v>2.2200000000000002</v>
      </c>
      <c r="G217" s="44" t="s">
        <v>55</v>
      </c>
    </row>
    <row r="218" spans="1:7" s="42" customFormat="1" ht="12.75" x14ac:dyDescent="0.25">
      <c r="A218" s="42" t="s">
        <v>117</v>
      </c>
      <c r="B218" s="43" t="s">
        <v>126</v>
      </c>
      <c r="C218" s="48" t="s">
        <v>131</v>
      </c>
      <c r="D218" s="45"/>
      <c r="E218" s="46" t="s">
        <v>318</v>
      </c>
      <c r="F218" s="47">
        <v>2.2200000000000002</v>
      </c>
      <c r="G218" s="44" t="s">
        <v>26</v>
      </c>
    </row>
    <row r="219" spans="1:7" s="42" customFormat="1" ht="12.75" x14ac:dyDescent="0.25">
      <c r="A219" s="42" t="s">
        <v>117</v>
      </c>
      <c r="B219" s="43" t="s">
        <v>126</v>
      </c>
      <c r="C219" s="48" t="s">
        <v>131</v>
      </c>
      <c r="D219" s="45"/>
      <c r="E219" s="46" t="s">
        <v>319</v>
      </c>
      <c r="F219" s="47">
        <v>2.2000000000000002</v>
      </c>
      <c r="G219" s="44" t="s">
        <v>26</v>
      </c>
    </row>
    <row r="220" spans="1:7" s="42" customFormat="1" ht="12.75" x14ac:dyDescent="0.25">
      <c r="A220" s="42" t="s">
        <v>117</v>
      </c>
      <c r="B220" s="43"/>
      <c r="C220" s="48" t="s">
        <v>321</v>
      </c>
      <c r="D220" s="45"/>
      <c r="E220" s="46" t="s">
        <v>320</v>
      </c>
      <c r="F220" s="47">
        <v>2.1800000000000002</v>
      </c>
      <c r="G220" s="44" t="s">
        <v>29</v>
      </c>
    </row>
    <row r="221" spans="1:7" s="42" customFormat="1" ht="12.75" x14ac:dyDescent="0.25">
      <c r="A221" s="42" t="s">
        <v>117</v>
      </c>
      <c r="B221" s="43" t="s">
        <v>126</v>
      </c>
      <c r="C221" s="48" t="s">
        <v>131</v>
      </c>
      <c r="D221" s="45"/>
      <c r="E221" s="46" t="s">
        <v>322</v>
      </c>
      <c r="F221" s="47">
        <v>2.14</v>
      </c>
      <c r="G221" s="44" t="s">
        <v>26</v>
      </c>
    </row>
    <row r="222" spans="1:7" s="42" customFormat="1" ht="12.75" x14ac:dyDescent="0.25">
      <c r="A222" s="42" t="s">
        <v>117</v>
      </c>
      <c r="B222" s="43" t="s">
        <v>126</v>
      </c>
      <c r="C222" s="48" t="s">
        <v>131</v>
      </c>
      <c r="D222" s="45"/>
      <c r="E222" s="46" t="s">
        <v>323</v>
      </c>
      <c r="F222" s="47">
        <v>2.11</v>
      </c>
      <c r="G222" s="44" t="s">
        <v>26</v>
      </c>
    </row>
    <row r="223" spans="1:7" s="42" customFormat="1" ht="12.75" x14ac:dyDescent="0.25">
      <c r="A223" s="42" t="s">
        <v>117</v>
      </c>
      <c r="B223" s="43" t="s">
        <v>126</v>
      </c>
      <c r="C223" s="48" t="s">
        <v>131</v>
      </c>
      <c r="D223" s="45"/>
      <c r="E223" s="46" t="s">
        <v>324</v>
      </c>
      <c r="F223" s="47">
        <v>2.11</v>
      </c>
      <c r="G223" s="44" t="s">
        <v>32</v>
      </c>
    </row>
    <row r="224" spans="1:7" s="42" customFormat="1" ht="12.75" x14ac:dyDescent="0.25">
      <c r="A224" s="42" t="s">
        <v>117</v>
      </c>
      <c r="B224" s="43"/>
      <c r="C224" s="48" t="s">
        <v>139</v>
      </c>
      <c r="D224" s="45"/>
      <c r="E224" s="46" t="s">
        <v>325</v>
      </c>
      <c r="F224" s="47">
        <v>2.11</v>
      </c>
      <c r="G224" s="44" t="s">
        <v>326</v>
      </c>
    </row>
    <row r="225" spans="1:7" s="42" customFormat="1" ht="12.75" x14ac:dyDescent="0.25">
      <c r="A225" s="42" t="s">
        <v>117</v>
      </c>
      <c r="B225" s="43" t="s">
        <v>126</v>
      </c>
      <c r="C225" s="48" t="s">
        <v>131</v>
      </c>
      <c r="D225" s="45"/>
      <c r="E225" s="46" t="s">
        <v>327</v>
      </c>
      <c r="F225" s="47">
        <v>2.09</v>
      </c>
      <c r="G225" s="44" t="s">
        <v>85</v>
      </c>
    </row>
    <row r="226" spans="1:7" s="42" customFormat="1" ht="12.75" x14ac:dyDescent="0.25">
      <c r="A226" s="42" t="s">
        <v>117</v>
      </c>
      <c r="B226" s="43" t="s">
        <v>126</v>
      </c>
      <c r="C226" s="48" t="s">
        <v>131</v>
      </c>
      <c r="D226" s="45"/>
      <c r="E226" s="46" t="s">
        <v>328</v>
      </c>
      <c r="F226" s="47">
        <v>2.08</v>
      </c>
      <c r="G226" s="44" t="s">
        <v>26</v>
      </c>
    </row>
    <row r="227" spans="1:7" s="42" customFormat="1" ht="12.75" x14ac:dyDescent="0.25">
      <c r="A227" s="42" t="s">
        <v>117</v>
      </c>
      <c r="B227" s="43" t="s">
        <v>126</v>
      </c>
      <c r="C227" s="48" t="s">
        <v>131</v>
      </c>
      <c r="D227" s="45"/>
      <c r="E227" s="46" t="s">
        <v>329</v>
      </c>
      <c r="F227" s="47">
        <v>2.06</v>
      </c>
      <c r="G227" s="44" t="s">
        <v>26</v>
      </c>
    </row>
    <row r="228" spans="1:7" s="42" customFormat="1" ht="12.75" x14ac:dyDescent="0.25">
      <c r="A228" s="42" t="s">
        <v>117</v>
      </c>
      <c r="B228" s="43" t="s">
        <v>126</v>
      </c>
      <c r="C228" s="48" t="s">
        <v>131</v>
      </c>
      <c r="D228" s="45"/>
      <c r="E228" s="46" t="s">
        <v>330</v>
      </c>
      <c r="F228" s="47">
        <v>2.06</v>
      </c>
      <c r="G228" s="44" t="s">
        <v>26</v>
      </c>
    </row>
    <row r="229" spans="1:7" s="42" customFormat="1" ht="12.75" x14ac:dyDescent="0.25">
      <c r="A229" s="42" t="s">
        <v>117</v>
      </c>
      <c r="B229" s="43" t="s">
        <v>126</v>
      </c>
      <c r="C229" s="48" t="s">
        <v>131</v>
      </c>
      <c r="D229" s="45"/>
      <c r="E229" s="46" t="s">
        <v>331</v>
      </c>
      <c r="F229" s="47">
        <v>2.06</v>
      </c>
      <c r="G229" s="44" t="s">
        <v>26</v>
      </c>
    </row>
    <row r="230" spans="1:7" s="42" customFormat="1" ht="12.75" x14ac:dyDescent="0.25">
      <c r="A230" s="42" t="s">
        <v>117</v>
      </c>
      <c r="B230" s="43" t="s">
        <v>126</v>
      </c>
      <c r="C230" s="48" t="s">
        <v>131</v>
      </c>
      <c r="D230" s="45"/>
      <c r="E230" s="46" t="s">
        <v>332</v>
      </c>
      <c r="F230" s="47">
        <v>2.0299999999999998</v>
      </c>
      <c r="G230" s="44" t="s">
        <v>32</v>
      </c>
    </row>
    <row r="231" spans="1:7" s="42" customFormat="1" ht="12.75" x14ac:dyDescent="0.25">
      <c r="A231" s="42" t="s">
        <v>117</v>
      </c>
      <c r="B231" s="43"/>
      <c r="C231" s="48" t="s">
        <v>334</v>
      </c>
      <c r="D231" s="45"/>
      <c r="E231" s="46" t="s">
        <v>333</v>
      </c>
      <c r="F231" s="47">
        <v>1.98</v>
      </c>
      <c r="G231" s="44" t="s">
        <v>335</v>
      </c>
    </row>
    <row r="232" spans="1:7" s="42" customFormat="1" ht="12.75" x14ac:dyDescent="0.25">
      <c r="A232" s="42" t="s">
        <v>117</v>
      </c>
      <c r="B232" s="43" t="s">
        <v>126</v>
      </c>
      <c r="C232" s="48" t="s">
        <v>337</v>
      </c>
      <c r="D232" s="45"/>
      <c r="E232" s="46" t="s">
        <v>336</v>
      </c>
      <c r="F232" s="47">
        <v>1.98</v>
      </c>
      <c r="G232" s="44" t="s">
        <v>32</v>
      </c>
    </row>
    <row r="233" spans="1:7" s="42" customFormat="1" ht="25.5" x14ac:dyDescent="0.25">
      <c r="A233" s="42" t="s">
        <v>117</v>
      </c>
      <c r="B233" s="43"/>
      <c r="C233" s="48" t="s">
        <v>339</v>
      </c>
      <c r="D233" s="45"/>
      <c r="E233" s="46" t="s">
        <v>338</v>
      </c>
      <c r="F233" s="47">
        <v>1.8</v>
      </c>
      <c r="G233" s="44" t="s">
        <v>29</v>
      </c>
    </row>
    <row r="234" spans="1:7" s="42" customFormat="1" ht="12.75" x14ac:dyDescent="0.25">
      <c r="A234" s="42" t="s">
        <v>117</v>
      </c>
      <c r="B234" s="43" t="s">
        <v>120</v>
      </c>
      <c r="C234" s="48" t="s">
        <v>341</v>
      </c>
      <c r="D234" s="45"/>
      <c r="E234" s="46" t="s">
        <v>340</v>
      </c>
      <c r="F234" s="47">
        <v>1.76</v>
      </c>
      <c r="G234" s="44" t="s">
        <v>85</v>
      </c>
    </row>
    <row r="235" spans="1:7" s="42" customFormat="1" ht="12.75" x14ac:dyDescent="0.25">
      <c r="A235" s="42" t="s">
        <v>117</v>
      </c>
      <c r="B235" s="43" t="s">
        <v>120</v>
      </c>
      <c r="C235" s="48" t="s">
        <v>343</v>
      </c>
      <c r="D235" s="45"/>
      <c r="E235" s="46" t="s">
        <v>342</v>
      </c>
      <c r="F235" s="47">
        <v>1.73</v>
      </c>
      <c r="G235" s="44" t="s">
        <v>26</v>
      </c>
    </row>
    <row r="236" spans="1:7" s="42" customFormat="1" ht="13.5" thickBot="1" x14ac:dyDescent="0.3">
      <c r="A236" s="49" t="s">
        <v>117</v>
      </c>
      <c r="B236" s="50"/>
      <c r="C236" s="51" t="s">
        <v>345</v>
      </c>
      <c r="D236" s="52"/>
      <c r="E236" s="53" t="s">
        <v>344</v>
      </c>
      <c r="F236" s="54">
        <v>1.46</v>
      </c>
      <c r="G236" s="55" t="s">
        <v>26</v>
      </c>
    </row>
    <row r="237" spans="1:7" s="8" customFormat="1" ht="15.75" thickTop="1" x14ac:dyDescent="0.25">
      <c r="B237" s="9"/>
      <c r="C237" s="11"/>
      <c r="D237" s="10"/>
      <c r="E237" s="12"/>
      <c r="F237" s="13"/>
      <c r="G237" s="9"/>
    </row>
    <row r="238" spans="1:7" s="8" customFormat="1" x14ac:dyDescent="0.25">
      <c r="B238" s="9"/>
      <c r="C238" s="11"/>
      <c r="D238" s="10"/>
      <c r="E238" s="12"/>
      <c r="F238" s="13"/>
      <c r="G238" s="9"/>
    </row>
    <row r="239" spans="1:7" s="8" customFormat="1" x14ac:dyDescent="0.25">
      <c r="B239" s="9"/>
      <c r="C239" s="11"/>
      <c r="D239" s="10"/>
      <c r="E239" s="12"/>
      <c r="F239" s="13"/>
      <c r="G239" s="9"/>
    </row>
    <row r="240" spans="1:7" s="8" customFormat="1" x14ac:dyDescent="0.25">
      <c r="B240" s="9"/>
      <c r="C240" s="11"/>
      <c r="D240" s="10"/>
      <c r="E240" s="12"/>
      <c r="F240" s="13"/>
      <c r="G240" s="9"/>
    </row>
    <row r="241" spans="2:7" s="8" customFormat="1" x14ac:dyDescent="0.25">
      <c r="B241" s="9"/>
      <c r="C241" s="11"/>
      <c r="D241" s="10"/>
      <c r="E241" s="12"/>
      <c r="F241" s="13"/>
      <c r="G241" s="9"/>
    </row>
    <row r="242" spans="2:7" s="8" customFormat="1" x14ac:dyDescent="0.25">
      <c r="B242" s="9"/>
      <c r="C242" s="11"/>
      <c r="D242" s="10"/>
      <c r="E242" s="12"/>
      <c r="F242" s="13"/>
      <c r="G242" s="9"/>
    </row>
    <row r="243" spans="2:7" s="8" customFormat="1" x14ac:dyDescent="0.25">
      <c r="B243" s="9"/>
      <c r="C243" s="11"/>
      <c r="D243" s="10"/>
      <c r="E243" s="12"/>
      <c r="F243" s="13"/>
      <c r="G243" s="9"/>
    </row>
    <row r="244" spans="2:7" s="8" customFormat="1" x14ac:dyDescent="0.25">
      <c r="B244" s="9"/>
      <c r="C244" s="11"/>
      <c r="D244" s="10"/>
      <c r="E244" s="12"/>
      <c r="F244" s="13"/>
      <c r="G244" s="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A-1. Cleanup Priority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Austin</dc:creator>
  <cp:lastModifiedBy>Lunde, Kevin@Waterboards</cp:lastModifiedBy>
  <dcterms:created xsi:type="dcterms:W3CDTF">2022-09-15T21:12:06Z</dcterms:created>
  <dcterms:modified xsi:type="dcterms:W3CDTF">2022-09-16T20:47:08Z</dcterms:modified>
</cp:coreProperties>
</file>